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평가기준" sheetId="2" state="visible" r:id="rId2"/>
    <sheet xmlns:r="http://schemas.openxmlformats.org/officeDocument/2006/relationships" name="점수계산기" sheetId="3" state="visible" r:id="rId3"/>
    <sheet xmlns:r="http://schemas.openxmlformats.org/officeDocument/2006/relationships" name="시나리오비교" sheetId="4" state="visible" r:id="rId4"/>
    <sheet xmlns:r="http://schemas.openxmlformats.org/officeDocument/2006/relationships" name="평가이력" sheetId="5" state="visible" r:id="rId5"/>
    <sheet xmlns:r="http://schemas.openxmlformats.org/officeDocument/2006/relationships" name="승인후속조치" sheetId="6" state="visible" r:id="rId6"/>
  </sheets>
  <definedNames>
    <definedName name="_xlnm._FilterDatabase" localSheetId="0" hidden="1">'사용안내'!$A$3:$D$10</definedName>
    <definedName name="_xlnm._FilterDatabase" localSheetId="1" hidden="1">'평가기준'!$A$3:$D$18</definedName>
    <definedName name="_xlnm._FilterDatabase" localSheetId="2" hidden="1">'점수계산기'!$A$3:$E$12</definedName>
    <definedName name="_xlnm._FilterDatabase" localSheetId="3" hidden="1">'시나리오비교'!$A$3:$G$10</definedName>
    <definedName name="_xlnm._FilterDatabase" localSheetId="4" hidden="1">'평가이력'!$A$3:$Y$33</definedName>
    <definedName name="_xlnm._FilterDatabase" localSheetId="5" hidden="1">'승인후속조치'!$A$3:$M$23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  <fill>
      <patternFill patternType="solid">
        <fgColor rgb="00FEF3C7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0" fontId="1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37" customWidth="1" min="3" max="3"/>
    <col width="27" customWidth="1" min="4" max="4"/>
  </cols>
  <sheetData>
    <row r="1">
      <c r="A1" s="1" t="inlineStr">
        <is>
          <t>공급업체 종합점수 계산기 및 평가이력</t>
        </is>
      </c>
      <c r="B1" s="5" t="n"/>
      <c r="C1" s="5" t="n"/>
      <c r="D1" s="6" t="n"/>
    </row>
    <row r="2">
      <c r="A2" s="2" t="inlineStr">
        <is>
          <t>품질·납기·가격·대응·리스크 점수와 가중치를 합산해 공급업체 등급과 승인 권고를 계산하고 개선 시나리오·평가이력을 관리하는 템플릿입니다.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각 영역 점수는 1~5점으로 입력하고 평가 근거를 기록하십시오.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가중치는 공급 품목·외주공정의 중요도와 리스크에 맞게 정하되 합계 100%를 유지하십시오.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중대한 법규 위반, 자료 위조, 중대사고, 반복 중대부적합은 총점과 별도로 승인 제한 사유로 검토하십시오.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  <row r="10">
      <c r="A10" s="4" t="inlineStr">
        <is>
          <t>편집 포인트 4</t>
        </is>
      </c>
      <c r="B10" s="4" t="inlineStr">
        <is>
          <t>시스템 권고는 참고값이며 최종 승인자는 거래 리스크와 객관적 증거를 검토해 결정하십시오.</t>
        </is>
      </c>
      <c r="C10" s="4" t="inlineStr">
        <is>
          <t>필요 시 isodocu.com 맞춤 문서팩으로 확장</t>
        </is>
      </c>
      <c r="D10" s="4" t="inlineStr">
        <is>
          <t>표준 요구사항 및 법규 최신성 확인</t>
        </is>
      </c>
    </row>
  </sheetData>
  <autoFilter ref="A3:D10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3" customWidth="1" min="2" max="2"/>
    <col width="17" customWidth="1" min="3" max="3"/>
    <col width="40" customWidth="1" min="4" max="4"/>
  </cols>
  <sheetData>
    <row r="1">
      <c r="A1" s="1" t="inlineStr">
        <is>
          <t>점수·등급·기본 가중치 기준</t>
        </is>
      </c>
      <c r="B1" s="5" t="n"/>
      <c r="C1" s="5" t="n"/>
      <c r="D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점수/등급</t>
        </is>
      </c>
      <c r="C3" s="3" t="inlineStr">
        <is>
          <t>판정기준</t>
        </is>
      </c>
      <c r="D3" s="3" t="inlineStr">
        <is>
          <t>설명/관리원칙</t>
        </is>
      </c>
    </row>
    <row r="4">
      <c r="A4" s="4" t="inlineStr">
        <is>
          <t>점수</t>
        </is>
      </c>
      <c r="B4" s="4" t="n">
        <v>5</v>
      </c>
      <c r="C4" s="4" t="inlineStr">
        <is>
          <t>우수</t>
        </is>
      </c>
      <c r="D4" s="4" t="inlineStr">
        <is>
          <t>요구사항을 체계적으로 운영하고 최근 성과·기록으로 효과성을 입증</t>
        </is>
      </c>
    </row>
    <row r="5">
      <c r="A5" s="2" t="inlineStr">
        <is>
          <t>점수</t>
        </is>
      </c>
      <c r="B5" s="2" t="n">
        <v>4</v>
      </c>
      <c r="C5" s="2" t="inlineStr">
        <is>
          <t>양호</t>
        </is>
      </c>
      <c r="D5" s="2" t="inlineStr">
        <is>
          <t>요구사항을 충족하고 경미한 개선사항만 존재</t>
        </is>
      </c>
    </row>
    <row r="6">
      <c r="A6" s="4" t="inlineStr">
        <is>
          <t>점수</t>
        </is>
      </c>
      <c r="B6" s="4" t="n">
        <v>3</v>
      </c>
      <c r="C6" s="4" t="inlineStr">
        <is>
          <t>보통</t>
        </is>
      </c>
      <c r="D6" s="4" t="inlineStr">
        <is>
          <t>기본 요구는 충족하지만 기록·일관성 보완 필요</t>
        </is>
      </c>
    </row>
    <row r="7">
      <c r="A7" s="2" t="inlineStr">
        <is>
          <t>점수</t>
        </is>
      </c>
      <c r="B7" s="2" t="n">
        <v>2</v>
      </c>
      <c r="C7" s="2" t="inlineStr">
        <is>
          <t>미흡</t>
        </is>
      </c>
      <c r="D7" s="2" t="inlineStr">
        <is>
          <t>중요 관리요소가 부분 운영되어 조건부 개선 필요</t>
        </is>
      </c>
    </row>
    <row r="8">
      <c r="A8" s="4" t="inlineStr">
        <is>
          <t>점수</t>
        </is>
      </c>
      <c r="B8" s="4" t="n">
        <v>1</v>
      </c>
      <c r="C8" s="4" t="inlineStr">
        <is>
          <t>부적합</t>
        </is>
      </c>
      <c r="D8" s="4" t="inlineStr">
        <is>
          <t>요구사항 미충족 또는 객관적 증거 부재</t>
        </is>
      </c>
    </row>
    <row r="9">
      <c r="A9" s="2" t="inlineStr">
        <is>
          <t>등급</t>
        </is>
      </c>
      <c r="B9" s="2" t="inlineStr">
        <is>
          <t>A</t>
        </is>
      </c>
      <c r="C9" s="2" t="inlineStr">
        <is>
          <t>90점 이상</t>
        </is>
      </c>
      <c r="D9" s="2" t="inlineStr">
        <is>
          <t>승인 권고</t>
        </is>
      </c>
    </row>
    <row r="10">
      <c r="A10" s="4" t="inlineStr">
        <is>
          <t>등급</t>
        </is>
      </c>
      <c r="B10" s="4" t="inlineStr">
        <is>
          <t>B</t>
        </is>
      </c>
      <c r="C10" s="4" t="inlineStr">
        <is>
          <t>80점 이상 90점 미만</t>
        </is>
      </c>
      <c r="D10" s="4" t="inlineStr">
        <is>
          <t>승인 권고</t>
        </is>
      </c>
    </row>
    <row r="11">
      <c r="A11" s="2" t="inlineStr">
        <is>
          <t>등급</t>
        </is>
      </c>
      <c r="B11" s="2" t="inlineStr">
        <is>
          <t>C</t>
        </is>
      </c>
      <c r="C11" s="2" t="inlineStr">
        <is>
          <t>70점 이상 80점 미만</t>
        </is>
      </c>
      <c r="D11" s="2" t="inlineStr">
        <is>
          <t>조건부 승인 권고</t>
        </is>
      </c>
    </row>
    <row r="12">
      <c r="A12" s="4" t="inlineStr">
        <is>
          <t>등급</t>
        </is>
      </c>
      <c r="B12" s="4" t="inlineStr">
        <is>
          <t>D</t>
        </is>
      </c>
      <c r="C12" s="4" t="inlineStr">
        <is>
          <t>70점 미만</t>
        </is>
      </c>
      <c r="D12" s="4" t="inlineStr">
        <is>
          <t>미승인 권고</t>
        </is>
      </c>
    </row>
    <row r="13">
      <c r="A13" s="2" t="inlineStr">
        <is>
          <t>중대리스크</t>
        </is>
      </c>
      <c r="B13" s="2" t="inlineStr">
        <is>
          <t>Y</t>
        </is>
      </c>
      <c r="C13" s="2" t="inlineStr">
        <is>
          <t>점수와 무관</t>
        </is>
      </c>
      <c r="D13" s="2" t="inlineStr">
        <is>
          <t>법규 위반·자료 위조·중대사고·반복 중대부적합은 미승인 우선 검토</t>
        </is>
      </c>
    </row>
    <row r="14">
      <c r="A14" s="4" t="inlineStr">
        <is>
          <t>기본 가중치</t>
        </is>
      </c>
      <c r="B14" s="4" t="inlineStr">
        <is>
          <t>품질</t>
        </is>
      </c>
      <c r="C14" s="4" t="inlineStr">
        <is>
          <t>35%</t>
        </is>
      </c>
      <c r="D14" s="4" t="inlineStr">
        <is>
          <t>불량·반품·검사·시정조치 및 품질관리체계</t>
        </is>
      </c>
    </row>
    <row r="15">
      <c r="A15" s="2" t="inlineStr">
        <is>
          <t>기본 가중치</t>
        </is>
      </c>
      <c r="B15" s="2" t="inlineStr">
        <is>
          <t>납기</t>
        </is>
      </c>
      <c r="C15" s="2" t="inlineStr">
        <is>
          <t>25%</t>
        </is>
      </c>
      <c r="D15" s="2" t="inlineStr">
        <is>
          <t>납기준수, 공급능력, 포장·운송 및 공급연속성</t>
        </is>
      </c>
    </row>
    <row r="16">
      <c r="A16" s="4" t="inlineStr">
        <is>
          <t>기본 가중치</t>
        </is>
      </c>
      <c r="B16" s="4" t="inlineStr">
        <is>
          <t>가격·계약</t>
        </is>
      </c>
      <c r="C16" s="4" t="inlineStr">
        <is>
          <t>15%</t>
        </is>
      </c>
      <c r="D16" s="4" t="inlineStr">
        <is>
          <t>가격 경쟁력, 견적·정산 정확성, 계약·법규 준수</t>
        </is>
      </c>
    </row>
    <row r="17">
      <c r="A17" s="2" t="inlineStr">
        <is>
          <t>기본 가중치</t>
        </is>
      </c>
      <c r="B17" s="2" t="inlineStr">
        <is>
          <t>대응·서비스</t>
        </is>
      </c>
      <c r="C17" s="2" t="inlineStr">
        <is>
          <t>15%</t>
        </is>
      </c>
      <c r="D17" s="2" t="inlineStr">
        <is>
          <t>회신속도, 기술지원, 불만·시정조치 대응</t>
        </is>
      </c>
    </row>
    <row r="18">
      <c r="A18" s="4" t="inlineStr">
        <is>
          <t>기본 가중치</t>
        </is>
      </c>
      <c r="B18" s="4" t="inlineStr">
        <is>
          <t>리스크·지속가능성</t>
        </is>
      </c>
      <c r="C18" s="4" t="inlineStr">
        <is>
          <t>10%</t>
        </is>
      </c>
      <c r="D18" s="4" t="inlineStr">
        <is>
          <t>경영안정성, 환경·안전·윤리, 정보보안</t>
        </is>
      </c>
    </row>
  </sheetData>
  <autoFilter ref="A3:D18"/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15" customWidth="1" min="3" max="3"/>
    <col width="44" customWidth="1" min="4" max="4"/>
    <col width="37" customWidth="1" min="5" max="5"/>
  </cols>
  <sheetData>
    <row r="1">
      <c r="A1" s="1" t="inlineStr">
        <is>
          <t>공급업체 종합점수 계산</t>
        </is>
      </c>
      <c r="B1" s="5" t="n"/>
      <c r="C1" s="5" t="n"/>
      <c r="D1" s="5" t="n"/>
      <c r="E1" s="6" t="n"/>
    </row>
    <row r="2">
      <c r="A2" s="2" t="inlineStr">
        <is>
          <t>노란색 입력영역의 점수·가중치·중대리스크를 수정하십시오. 가중치 합계가 100%일 때 총점과 등급이 계산됩니다.</t>
        </is>
      </c>
      <c r="B2" s="5" t="n"/>
      <c r="C2" s="5" t="n"/>
      <c r="D2" s="5" t="n"/>
      <c r="E2" s="6" t="n"/>
    </row>
    <row r="3">
      <c r="A3" s="3" t="inlineStr">
        <is>
          <t>평가영역</t>
        </is>
      </c>
      <c r="B3" s="3" t="inlineStr">
        <is>
          <t>점수(1~5)</t>
        </is>
      </c>
      <c r="C3" s="3" t="inlineStr">
        <is>
          <t>가중치(%)</t>
        </is>
      </c>
      <c r="D3" s="3" t="inlineStr">
        <is>
          <t>가중점수</t>
        </is>
      </c>
      <c r="E3" s="3" t="inlineStr">
        <is>
          <t>평가 근거·메모</t>
        </is>
      </c>
    </row>
    <row r="4">
      <c r="A4" s="4" t="inlineStr">
        <is>
          <t>품질</t>
        </is>
      </c>
      <c r="B4" s="7" t="n">
        <v>4</v>
      </c>
      <c r="C4" s="7" t="n">
        <v>35</v>
      </c>
      <c r="D4" s="4">
        <f>IF(OR(B4="",C4=""),"",ROUND(B4*C4/5,2))</f>
        <v/>
      </c>
      <c r="E4" s="4" t="inlineStr">
        <is>
          <t>불량·반품·검사·시정조치 및 품질관리체계</t>
        </is>
      </c>
    </row>
    <row r="5">
      <c r="A5" s="2" t="inlineStr">
        <is>
          <t>납기</t>
        </is>
      </c>
      <c r="B5" s="7" t="n">
        <v>4</v>
      </c>
      <c r="C5" s="7" t="n">
        <v>25</v>
      </c>
      <c r="D5" s="2">
        <f>IF(OR(B5="",C5=""),"",ROUND(B5*C5/5,2))</f>
        <v/>
      </c>
      <c r="E5" s="2" t="inlineStr">
        <is>
          <t>납기준수, 공급능력, 포장·운송 및 공급연속성</t>
        </is>
      </c>
    </row>
    <row r="6">
      <c r="A6" s="4" t="inlineStr">
        <is>
          <t>가격·계약</t>
        </is>
      </c>
      <c r="B6" s="7" t="n">
        <v>4</v>
      </c>
      <c r="C6" s="7" t="n">
        <v>15</v>
      </c>
      <c r="D6" s="4">
        <f>IF(OR(B6="",C6=""),"",ROUND(B6*C6/5,2))</f>
        <v/>
      </c>
      <c r="E6" s="4" t="inlineStr">
        <is>
          <t>가격 경쟁력, 견적·정산 정확성, 계약·법규 준수</t>
        </is>
      </c>
    </row>
    <row r="7">
      <c r="A7" s="2" t="inlineStr">
        <is>
          <t>대응·서비스</t>
        </is>
      </c>
      <c r="B7" s="7" t="n">
        <v>4</v>
      </c>
      <c r="C7" s="7" t="n">
        <v>15</v>
      </c>
      <c r="D7" s="2">
        <f>IF(OR(B7="",C7=""),"",ROUND(B7*C7/5,2))</f>
        <v/>
      </c>
      <c r="E7" s="2" t="inlineStr">
        <is>
          <t>회신속도, 기술지원, 불만·시정조치 대응</t>
        </is>
      </c>
    </row>
    <row r="8">
      <c r="A8" s="4" t="inlineStr">
        <is>
          <t>리스크·지속가능성</t>
        </is>
      </c>
      <c r="B8" s="7" t="n">
        <v>4</v>
      </c>
      <c r="C8" s="7" t="n">
        <v>10</v>
      </c>
      <c r="D8" s="4">
        <f>IF(OR(B8="",C8=""),"",ROUND(B8*C8/5,2))</f>
        <v/>
      </c>
      <c r="E8" s="4" t="inlineStr">
        <is>
          <t>경영안정성, 환경·안전·윤리, 정보보안</t>
        </is>
      </c>
    </row>
    <row r="9">
      <c r="A9" s="2" t="inlineStr">
        <is>
          <t>합계</t>
        </is>
      </c>
      <c r="B9" s="2" t="inlineStr"/>
      <c r="C9" s="2">
        <f>SUM(C4:C8)</f>
        <v/>
      </c>
      <c r="D9" s="2">
        <f>IF(C9&lt;&gt;100,"",ROUND(SUM(D4:D8),2))</f>
        <v/>
      </c>
      <c r="E9" s="2" t="inlineStr">
        <is>
          <t>가중치 합계가 100%일 때만 종합점수 표시</t>
        </is>
      </c>
    </row>
    <row r="10">
      <c r="A10" s="4" t="inlineStr">
        <is>
          <t>중대 리스크(Y/N)</t>
        </is>
      </c>
      <c r="B10" s="7" t="inlineStr">
        <is>
          <t>N</t>
        </is>
      </c>
      <c r="C10" s="4" t="inlineStr"/>
      <c r="D10" s="4" t="inlineStr"/>
      <c r="E10" s="4" t="inlineStr">
        <is>
          <t>Y이면 총점과 무관하게 미승인 권고</t>
        </is>
      </c>
    </row>
    <row r="11">
      <c r="A11" s="2" t="inlineStr">
        <is>
          <t>등급</t>
        </is>
      </c>
      <c r="B11" s="2">
        <f>IF(D9="","",IF(D9&gt;=90,"A",IF(D9&gt;=80,"B",IF(D9&gt;=70,"C","D"))))</f>
        <v/>
      </c>
      <c r="C11" s="2" t="inlineStr"/>
      <c r="D11" s="2" t="inlineStr"/>
      <c r="E11" s="2" t="inlineStr"/>
    </row>
    <row r="12">
      <c r="A12" s="4" t="inlineStr">
        <is>
          <t>시스템 권고</t>
        </is>
      </c>
      <c r="B12" s="4">
        <f>IF(B10="Y","미승인 권고",IF(D9="","가중치 확인",IF(D9&gt;=80,"승인 권고",IF(D9&gt;=70,"조건부 승인 권고","미승인 권고"))))</f>
        <v/>
      </c>
      <c r="C12" s="4" t="inlineStr"/>
      <c r="D12" s="4" t="inlineStr"/>
      <c r="E12" s="4" t="inlineStr">
        <is>
          <t>최종 결정은 승인자가 객관적 증거와 거래 리스크를 함께 검토</t>
        </is>
      </c>
    </row>
  </sheetData>
  <autoFilter ref="A3:E12"/>
  <mergeCells count="2">
    <mergeCell ref="A2:E2"/>
    <mergeCell ref="A1:E1"/>
  </mergeCells>
  <conditionalFormatting sqref="D9">
    <cfRule type="colorScale" priority="1">
      <colorScale>
        <cfvo type="num" val="0"/>
        <cfvo type="num" val="80"/>
        <cfvo type="num" val="100"/>
        <color rgb="00FECACA"/>
        <color rgb="00FEF3C7"/>
        <color rgb="00BBF7D0"/>
      </colorScale>
    </cfRule>
  </conditionalFormatting>
  <dataValidations count="3">
    <dataValidation sqref="B4:B8" showDropDown="0" showInputMessage="0" showErrorMessage="0" allowBlank="1" type="whole" operator="between">
      <formula1>1</formula1>
      <formula2>5</formula2>
    </dataValidation>
    <dataValidation sqref="C4:C8" showDropDown="0" showInputMessage="0" showErrorMessage="0" allowBlank="1" type="decimal" operator="between">
      <formula1>0</formula1>
      <formula2>100</formula2>
    </dataValidation>
    <dataValidation sqref="B10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44" customWidth="1" min="2" max="2"/>
    <col width="44" customWidth="1" min="3" max="3"/>
    <col width="15" customWidth="1" min="4" max="4"/>
    <col width="44" customWidth="1" min="5" max="5"/>
    <col width="44" customWidth="1" min="6" max="6"/>
    <col width="42" customWidth="1" min="7" max="7"/>
  </cols>
  <sheetData>
    <row r="1">
      <c r="A1" s="1" t="inlineStr">
        <is>
          <t>현재·개선 시나리오 비교</t>
        </is>
      </c>
      <c r="B1" s="5" t="n"/>
      <c r="C1" s="5" t="n"/>
      <c r="D1" s="5" t="n"/>
      <c r="E1" s="5" t="n"/>
      <c r="F1" s="5" t="n"/>
      <c r="G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6" t="n"/>
    </row>
    <row r="3">
      <c r="A3" s="3" t="inlineStr">
        <is>
          <t>평가영역</t>
        </is>
      </c>
      <c r="B3" s="3" t="inlineStr">
        <is>
          <t>현재점수</t>
        </is>
      </c>
      <c r="C3" s="3" t="inlineStr">
        <is>
          <t>개선점수</t>
        </is>
      </c>
      <c r="D3" s="3" t="inlineStr">
        <is>
          <t>가중치(%)</t>
        </is>
      </c>
      <c r="E3" s="3" t="inlineStr">
        <is>
          <t>현재 기여도</t>
        </is>
      </c>
      <c r="F3" s="3" t="inlineStr">
        <is>
          <t>개선 기여도</t>
        </is>
      </c>
      <c r="G3" s="3" t="inlineStr">
        <is>
          <t>점수 변화</t>
        </is>
      </c>
    </row>
    <row r="4">
      <c r="A4" s="4" t="inlineStr">
        <is>
          <t>품질</t>
        </is>
      </c>
      <c r="B4" s="7" t="n">
        <v>4</v>
      </c>
      <c r="C4" s="7" t="n">
        <v>5</v>
      </c>
      <c r="D4" s="7" t="n">
        <v>35</v>
      </c>
      <c r="E4" s="4">
        <f>IF(OR(B4="",D4=""),"",ROUND(B4*D4/5,2))</f>
        <v/>
      </c>
      <c r="F4" s="4">
        <f>IF(OR(C4="",D4=""),"",ROUND(C4*D4/5,2))</f>
        <v/>
      </c>
      <c r="G4" s="4">
        <f>IF(OR(E4="",F4=""),"",ROUND(F4-E4,2))</f>
        <v/>
      </c>
    </row>
    <row r="5">
      <c r="A5" s="2" t="inlineStr">
        <is>
          <t>납기</t>
        </is>
      </c>
      <c r="B5" s="7" t="n">
        <v>4</v>
      </c>
      <c r="C5" s="7" t="n">
        <v>5</v>
      </c>
      <c r="D5" s="7" t="n">
        <v>25</v>
      </c>
      <c r="E5" s="2">
        <f>IF(OR(B5="",D5=""),"",ROUND(B5*D5/5,2))</f>
        <v/>
      </c>
      <c r="F5" s="2">
        <f>IF(OR(C5="",D5=""),"",ROUND(C5*D5/5,2))</f>
        <v/>
      </c>
      <c r="G5" s="2">
        <f>IF(OR(E5="",F5=""),"",ROUND(F5-E5,2))</f>
        <v/>
      </c>
    </row>
    <row r="6">
      <c r="A6" s="4" t="inlineStr">
        <is>
          <t>가격·계약</t>
        </is>
      </c>
      <c r="B6" s="7" t="n">
        <v>4</v>
      </c>
      <c r="C6" s="7" t="n">
        <v>5</v>
      </c>
      <c r="D6" s="7" t="n">
        <v>15</v>
      </c>
      <c r="E6" s="4">
        <f>IF(OR(B6="",D6=""),"",ROUND(B6*D6/5,2))</f>
        <v/>
      </c>
      <c r="F6" s="4">
        <f>IF(OR(C6="",D6=""),"",ROUND(C6*D6/5,2))</f>
        <v/>
      </c>
      <c r="G6" s="4">
        <f>IF(OR(E6="",F6=""),"",ROUND(F6-E6,2))</f>
        <v/>
      </c>
    </row>
    <row r="7">
      <c r="A7" s="2" t="inlineStr">
        <is>
          <t>대응·서비스</t>
        </is>
      </c>
      <c r="B7" s="7" t="n">
        <v>4</v>
      </c>
      <c r="C7" s="7" t="n">
        <v>5</v>
      </c>
      <c r="D7" s="7" t="n">
        <v>15</v>
      </c>
      <c r="E7" s="2">
        <f>IF(OR(B7="",D7=""),"",ROUND(B7*D7/5,2))</f>
        <v/>
      </c>
      <c r="F7" s="2">
        <f>IF(OR(C7="",D7=""),"",ROUND(C7*D7/5,2))</f>
        <v/>
      </c>
      <c r="G7" s="2">
        <f>IF(OR(E7="",F7=""),"",ROUND(F7-E7,2))</f>
        <v/>
      </c>
    </row>
    <row r="8">
      <c r="A8" s="4" t="inlineStr">
        <is>
          <t>리스크·지속가능성</t>
        </is>
      </c>
      <c r="B8" s="7" t="n">
        <v>4</v>
      </c>
      <c r="C8" s="7" t="n">
        <v>5</v>
      </c>
      <c r="D8" s="7" t="n">
        <v>10</v>
      </c>
      <c r="E8" s="4">
        <f>IF(OR(B8="",D8=""),"",ROUND(B8*D8/5,2))</f>
        <v/>
      </c>
      <c r="F8" s="4">
        <f>IF(OR(C8="",D8=""),"",ROUND(C8*D8/5,2))</f>
        <v/>
      </c>
      <c r="G8" s="4">
        <f>IF(OR(E8="",F8=""),"",ROUND(F8-E8,2))</f>
        <v/>
      </c>
    </row>
    <row r="9">
      <c r="A9" s="2" t="inlineStr">
        <is>
          <t>합계</t>
        </is>
      </c>
      <c r="B9" s="2" t="inlineStr"/>
      <c r="C9" s="2" t="inlineStr"/>
      <c r="D9" s="2">
        <f>SUM(D4:D8)</f>
        <v/>
      </c>
      <c r="E9" s="2">
        <f>IF(D9&lt;&gt;100,"",ROUND(SUM(E4:E8),2))</f>
        <v/>
      </c>
      <c r="F9" s="2">
        <f>IF(D9&lt;&gt;100,"",ROUND(SUM(F4:F8),2))</f>
        <v/>
      </c>
      <c r="G9" s="2">
        <f>IF(OR(E9="",F9=""),"",ROUND(F9-E9,2))</f>
        <v/>
      </c>
    </row>
    <row r="10">
      <c r="A10" s="4" t="inlineStr">
        <is>
          <t>등급</t>
        </is>
      </c>
      <c r="B10" s="4">
        <f>IF(E9="","",IF(E9&gt;=90,"A",IF(E9&gt;=80,"B",IF(E9&gt;=70,"C","D"))))</f>
        <v/>
      </c>
      <c r="C10" s="4">
        <f>IF(F9="","",IF(F9&gt;=90,"A",IF(F9&gt;=80,"B",IF(F9&gt;=70,"C","D"))))</f>
        <v/>
      </c>
      <c r="D10" s="4" t="inlineStr"/>
      <c r="E10" s="4" t="inlineStr"/>
      <c r="F10" s="4" t="inlineStr"/>
      <c r="G10" s="4" t="inlineStr"/>
    </row>
  </sheetData>
  <autoFilter ref="A3:G10"/>
  <mergeCells count="2">
    <mergeCell ref="A2:G2"/>
    <mergeCell ref="A1:G1"/>
  </mergeCells>
  <dataValidations count="2">
    <dataValidation sqref="B4:C8" showDropDown="0" showInputMessage="0" showErrorMessage="0" allowBlank="1" type="whole" operator="between">
      <formula1>1</formula1>
      <formula2>5</formula2>
    </dataValidation>
    <dataValidation sqref="D4:D8" showDropDown="0" showInputMessage="0" showErrorMessage="0" allowBlank="1" type="decimal" operator="between">
      <formula1>0</formula1>
      <formula2>100</formula2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1" customWidth="1" min="2" max="2"/>
    <col width="10" customWidth="1" min="3" max="3"/>
    <col width="10" customWidth="1" min="4" max="4"/>
    <col width="12" customWidth="1" min="5" max="5"/>
    <col width="10" customWidth="1" min="6" max="6"/>
    <col width="10" customWidth="1" min="7" max="7"/>
    <col width="11" customWidth="1" min="8" max="8"/>
    <col width="12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7" customWidth="1" min="16" max="16"/>
    <col width="44" customWidth="1" min="17" max="17"/>
    <col width="10" customWidth="1" min="18" max="18"/>
    <col width="44" customWidth="1" min="19" max="19"/>
    <col width="44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</cols>
  <sheetData>
    <row r="1">
      <c r="A1" s="1" t="inlineStr">
        <is>
          <t>공급업체 평가이력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  <c r="Y2" s="6" t="n"/>
    </row>
    <row r="3">
      <c r="A3" s="3" t="inlineStr">
        <is>
          <t>평가ID</t>
        </is>
      </c>
      <c r="B3" s="3" t="inlineStr">
        <is>
          <t>공급업체ID</t>
        </is>
      </c>
      <c r="C3" s="3" t="inlineStr">
        <is>
          <t>공급업체명</t>
        </is>
      </c>
      <c r="D3" s="3" t="inlineStr">
        <is>
          <t>평가일</t>
        </is>
      </c>
      <c r="E3" s="3" t="inlineStr">
        <is>
          <t>평가유형</t>
        </is>
      </c>
      <c r="F3" s="3" t="inlineStr">
        <is>
          <t>품질점수</t>
        </is>
      </c>
      <c r="G3" s="3" t="inlineStr">
        <is>
          <t>납기점수</t>
        </is>
      </c>
      <c r="H3" s="3" t="inlineStr">
        <is>
          <t>가격·계약점수</t>
        </is>
      </c>
      <c r="I3" s="3" t="inlineStr">
        <is>
          <t>대응·서비스점수</t>
        </is>
      </c>
      <c r="J3" s="3" t="inlineStr">
        <is>
          <t>리스크점수</t>
        </is>
      </c>
      <c r="K3" s="3" t="inlineStr">
        <is>
          <t>품질가중치</t>
        </is>
      </c>
      <c r="L3" s="3" t="inlineStr">
        <is>
          <t>납기가중치</t>
        </is>
      </c>
      <c r="M3" s="3" t="inlineStr">
        <is>
          <t>가격가중치</t>
        </is>
      </c>
      <c r="N3" s="3" t="inlineStr">
        <is>
          <t>대응가중치</t>
        </is>
      </c>
      <c r="O3" s="3" t="inlineStr">
        <is>
          <t>리스크가중치</t>
        </is>
      </c>
      <c r="P3" s="3" t="inlineStr">
        <is>
          <t>가중치합계</t>
        </is>
      </c>
      <c r="Q3" s="3" t="inlineStr">
        <is>
          <t>종합점수</t>
        </is>
      </c>
      <c r="R3" s="3" t="inlineStr">
        <is>
          <t>중대리스크</t>
        </is>
      </c>
      <c r="S3" s="3" t="inlineStr">
        <is>
          <t>등급</t>
        </is>
      </c>
      <c r="T3" s="3" t="inlineStr">
        <is>
          <t>시스템권고</t>
        </is>
      </c>
      <c r="U3" s="3" t="inlineStr">
        <is>
          <t>최종결정</t>
        </is>
      </c>
      <c r="V3" s="3" t="inlineStr">
        <is>
          <t>승인조건</t>
        </is>
      </c>
      <c r="W3" s="3" t="inlineStr">
        <is>
          <t>평가자</t>
        </is>
      </c>
      <c r="X3" s="3" t="inlineStr">
        <is>
          <t>승인자</t>
        </is>
      </c>
      <c r="Y3" s="3" t="inlineStr">
        <is>
          <t>차기평가일</t>
        </is>
      </c>
    </row>
    <row r="4">
      <c r="A4" s="4" t="inlineStr">
        <is>
          <t>SE-001</t>
        </is>
      </c>
      <c r="B4" s="4" t="inlineStr">
        <is>
          <t>SUP-001</t>
        </is>
      </c>
      <c r="C4" s="4" t="inlineStr"/>
      <c r="D4" s="4" t="inlineStr"/>
      <c r="E4" s="4" t="inlineStr">
        <is>
          <t>신규/정기/특별</t>
        </is>
      </c>
      <c r="F4" s="4" t="inlineStr"/>
      <c r="G4" s="4" t="inlineStr"/>
      <c r="H4" s="4" t="inlineStr"/>
      <c r="I4" s="4" t="inlineStr"/>
      <c r="J4" s="4" t="inlineStr"/>
      <c r="K4" s="4" t="n">
        <v>35</v>
      </c>
      <c r="L4" s="4" t="n">
        <v>25</v>
      </c>
      <c r="M4" s="4" t="n">
        <v>15</v>
      </c>
      <c r="N4" s="4" t="n">
        <v>15</v>
      </c>
      <c r="O4" s="4" t="n">
        <v>10</v>
      </c>
      <c r="P4" s="4">
        <f>SUM(K4:O4)</f>
        <v/>
      </c>
      <c r="Q4" s="4">
        <f>IF(OR(COUNTA(F4:J4)&lt;5,P4&lt;&gt;100),"",ROUND((F4*K4+G4*L4+H4*M4+I4*N4+J4*O4)/5,2))</f>
        <v/>
      </c>
      <c r="R4" s="4" t="inlineStr">
        <is>
          <t>N</t>
        </is>
      </c>
      <c r="S4" s="4">
        <f>IF(Q4="","",IF(Q4&gt;=90,"A",IF(Q4&gt;=80,"B",IF(Q4&gt;=70,"C","D"))))</f>
        <v/>
      </c>
      <c r="T4" s="4">
        <f>IF(R4="Y","미승인 권고",IF(Q4="","평가 미완료",IF(Q4&gt;=80,"승인 권고",IF(Q4&gt;=70,"조건부 승인 권고","미승인 권고"))))</f>
        <v/>
      </c>
      <c r="U4" s="4" t="inlineStr"/>
      <c r="V4" s="4" t="inlineStr"/>
      <c r="W4" s="4" t="inlineStr"/>
      <c r="X4" s="4" t="inlineStr"/>
      <c r="Y4" s="4" t="inlineStr"/>
    </row>
    <row r="5">
      <c r="A5" s="2" t="inlineStr">
        <is>
          <t>SE-002</t>
        </is>
      </c>
      <c r="B5" s="2" t="inlineStr">
        <is>
          <t>SUP-002</t>
        </is>
      </c>
      <c r="C5" s="2" t="inlineStr"/>
      <c r="D5" s="2" t="inlineStr"/>
      <c r="E5" s="2" t="inlineStr">
        <is>
          <t>신규/정기/특별</t>
        </is>
      </c>
      <c r="F5" s="2" t="inlineStr"/>
      <c r="G5" s="2" t="inlineStr"/>
      <c r="H5" s="2" t="inlineStr"/>
      <c r="I5" s="2" t="inlineStr"/>
      <c r="J5" s="2" t="inlineStr"/>
      <c r="K5" s="2" t="n">
        <v>35</v>
      </c>
      <c r="L5" s="2" t="n">
        <v>25</v>
      </c>
      <c r="M5" s="2" t="n">
        <v>15</v>
      </c>
      <c r="N5" s="2" t="n">
        <v>15</v>
      </c>
      <c r="O5" s="2" t="n">
        <v>10</v>
      </c>
      <c r="P5" s="2">
        <f>SUM(K5:O5)</f>
        <v/>
      </c>
      <c r="Q5" s="2">
        <f>IF(OR(COUNTA(F5:J5)&lt;5,P5&lt;&gt;100),"",ROUND((F5*K5+G5*L5+H5*M5+I5*N5+J5*O5)/5,2))</f>
        <v/>
      </c>
      <c r="R5" s="2" t="inlineStr">
        <is>
          <t>N</t>
        </is>
      </c>
      <c r="S5" s="2">
        <f>IF(Q5="","",IF(Q5&gt;=90,"A",IF(Q5&gt;=80,"B",IF(Q5&gt;=70,"C","D"))))</f>
        <v/>
      </c>
      <c r="T5" s="2">
        <f>IF(R5="Y","미승인 권고",IF(Q5="","평가 미완료",IF(Q5&gt;=80,"승인 권고",IF(Q5&gt;=70,"조건부 승인 권고","미승인 권고"))))</f>
        <v/>
      </c>
      <c r="U5" s="2" t="inlineStr"/>
      <c r="V5" s="2" t="inlineStr"/>
      <c r="W5" s="2" t="inlineStr"/>
      <c r="X5" s="2" t="inlineStr"/>
      <c r="Y5" s="2" t="inlineStr"/>
    </row>
    <row r="6">
      <c r="A6" s="4" t="inlineStr">
        <is>
          <t>SE-003</t>
        </is>
      </c>
      <c r="B6" s="4" t="inlineStr">
        <is>
          <t>SUP-003</t>
        </is>
      </c>
      <c r="C6" s="4" t="inlineStr"/>
      <c r="D6" s="4" t="inlineStr"/>
      <c r="E6" s="4" t="inlineStr">
        <is>
          <t>신규/정기/특별</t>
        </is>
      </c>
      <c r="F6" s="4" t="inlineStr"/>
      <c r="G6" s="4" t="inlineStr"/>
      <c r="H6" s="4" t="inlineStr"/>
      <c r="I6" s="4" t="inlineStr"/>
      <c r="J6" s="4" t="inlineStr"/>
      <c r="K6" s="4" t="n">
        <v>35</v>
      </c>
      <c r="L6" s="4" t="n">
        <v>25</v>
      </c>
      <c r="M6" s="4" t="n">
        <v>15</v>
      </c>
      <c r="N6" s="4" t="n">
        <v>15</v>
      </c>
      <c r="O6" s="4" t="n">
        <v>10</v>
      </c>
      <c r="P6" s="4">
        <f>SUM(K6:O6)</f>
        <v/>
      </c>
      <c r="Q6" s="4">
        <f>IF(OR(COUNTA(F6:J6)&lt;5,P6&lt;&gt;100),"",ROUND((F6*K6+G6*L6+H6*M6+I6*N6+J6*O6)/5,2))</f>
        <v/>
      </c>
      <c r="R6" s="4" t="inlineStr">
        <is>
          <t>N</t>
        </is>
      </c>
      <c r="S6" s="4">
        <f>IF(Q6="","",IF(Q6&gt;=90,"A",IF(Q6&gt;=80,"B",IF(Q6&gt;=70,"C","D"))))</f>
        <v/>
      </c>
      <c r="T6" s="4">
        <f>IF(R6="Y","미승인 권고",IF(Q6="","평가 미완료",IF(Q6&gt;=80,"승인 권고",IF(Q6&gt;=70,"조건부 승인 권고","미승인 권고"))))</f>
        <v/>
      </c>
      <c r="U6" s="4" t="inlineStr"/>
      <c r="V6" s="4" t="inlineStr"/>
      <c r="W6" s="4" t="inlineStr"/>
      <c r="X6" s="4" t="inlineStr"/>
      <c r="Y6" s="4" t="inlineStr"/>
    </row>
    <row r="7">
      <c r="A7" s="2" t="inlineStr">
        <is>
          <t>SE-004</t>
        </is>
      </c>
      <c r="B7" s="2" t="inlineStr">
        <is>
          <t>SUP-004</t>
        </is>
      </c>
      <c r="C7" s="2" t="inlineStr"/>
      <c r="D7" s="2" t="inlineStr"/>
      <c r="E7" s="2" t="inlineStr">
        <is>
          <t>신규/정기/특별</t>
        </is>
      </c>
      <c r="F7" s="2" t="inlineStr"/>
      <c r="G7" s="2" t="inlineStr"/>
      <c r="H7" s="2" t="inlineStr"/>
      <c r="I7" s="2" t="inlineStr"/>
      <c r="J7" s="2" t="inlineStr"/>
      <c r="K7" s="2" t="n">
        <v>35</v>
      </c>
      <c r="L7" s="2" t="n">
        <v>25</v>
      </c>
      <c r="M7" s="2" t="n">
        <v>15</v>
      </c>
      <c r="N7" s="2" t="n">
        <v>15</v>
      </c>
      <c r="O7" s="2" t="n">
        <v>10</v>
      </c>
      <c r="P7" s="2">
        <f>SUM(K7:O7)</f>
        <v/>
      </c>
      <c r="Q7" s="2">
        <f>IF(OR(COUNTA(F7:J7)&lt;5,P7&lt;&gt;100),"",ROUND((F7*K7+G7*L7+H7*M7+I7*N7+J7*O7)/5,2))</f>
        <v/>
      </c>
      <c r="R7" s="2" t="inlineStr">
        <is>
          <t>N</t>
        </is>
      </c>
      <c r="S7" s="2">
        <f>IF(Q7="","",IF(Q7&gt;=90,"A",IF(Q7&gt;=80,"B",IF(Q7&gt;=70,"C","D"))))</f>
        <v/>
      </c>
      <c r="T7" s="2">
        <f>IF(R7="Y","미승인 권고",IF(Q7="","평가 미완료",IF(Q7&gt;=80,"승인 권고",IF(Q7&gt;=70,"조건부 승인 권고","미승인 권고"))))</f>
        <v/>
      </c>
      <c r="U7" s="2" t="inlineStr"/>
      <c r="V7" s="2" t="inlineStr"/>
      <c r="W7" s="2" t="inlineStr"/>
      <c r="X7" s="2" t="inlineStr"/>
      <c r="Y7" s="2" t="inlineStr"/>
    </row>
    <row r="8">
      <c r="A8" s="4" t="inlineStr">
        <is>
          <t>SE-005</t>
        </is>
      </c>
      <c r="B8" s="4" t="inlineStr">
        <is>
          <t>SUP-005</t>
        </is>
      </c>
      <c r="C8" s="4" t="inlineStr"/>
      <c r="D8" s="4" t="inlineStr"/>
      <c r="E8" s="4" t="inlineStr">
        <is>
          <t>신규/정기/특별</t>
        </is>
      </c>
      <c r="F8" s="4" t="inlineStr"/>
      <c r="G8" s="4" t="inlineStr"/>
      <c r="H8" s="4" t="inlineStr"/>
      <c r="I8" s="4" t="inlineStr"/>
      <c r="J8" s="4" t="inlineStr"/>
      <c r="K8" s="4" t="n">
        <v>35</v>
      </c>
      <c r="L8" s="4" t="n">
        <v>25</v>
      </c>
      <c r="M8" s="4" t="n">
        <v>15</v>
      </c>
      <c r="N8" s="4" t="n">
        <v>15</v>
      </c>
      <c r="O8" s="4" t="n">
        <v>10</v>
      </c>
      <c r="P8" s="4">
        <f>SUM(K8:O8)</f>
        <v/>
      </c>
      <c r="Q8" s="4">
        <f>IF(OR(COUNTA(F8:J8)&lt;5,P8&lt;&gt;100),"",ROUND((F8*K8+G8*L8+H8*M8+I8*N8+J8*O8)/5,2))</f>
        <v/>
      </c>
      <c r="R8" s="4" t="inlineStr">
        <is>
          <t>N</t>
        </is>
      </c>
      <c r="S8" s="4">
        <f>IF(Q8="","",IF(Q8&gt;=90,"A",IF(Q8&gt;=80,"B",IF(Q8&gt;=70,"C","D"))))</f>
        <v/>
      </c>
      <c r="T8" s="4">
        <f>IF(R8="Y","미승인 권고",IF(Q8="","평가 미완료",IF(Q8&gt;=80,"승인 권고",IF(Q8&gt;=70,"조건부 승인 권고","미승인 권고"))))</f>
        <v/>
      </c>
      <c r="U8" s="4" t="inlineStr"/>
      <c r="V8" s="4" t="inlineStr"/>
      <c r="W8" s="4" t="inlineStr"/>
      <c r="X8" s="4" t="inlineStr"/>
      <c r="Y8" s="4" t="inlineStr"/>
    </row>
    <row r="9">
      <c r="A9" s="2" t="inlineStr">
        <is>
          <t>SE-006</t>
        </is>
      </c>
      <c r="B9" s="2" t="inlineStr">
        <is>
          <t>SUP-006</t>
        </is>
      </c>
      <c r="C9" s="2" t="inlineStr"/>
      <c r="D9" s="2" t="inlineStr"/>
      <c r="E9" s="2" t="inlineStr">
        <is>
          <t>신규/정기/특별</t>
        </is>
      </c>
      <c r="F9" s="2" t="inlineStr"/>
      <c r="G9" s="2" t="inlineStr"/>
      <c r="H9" s="2" t="inlineStr"/>
      <c r="I9" s="2" t="inlineStr"/>
      <c r="J9" s="2" t="inlineStr"/>
      <c r="K9" s="2" t="n">
        <v>35</v>
      </c>
      <c r="L9" s="2" t="n">
        <v>25</v>
      </c>
      <c r="M9" s="2" t="n">
        <v>15</v>
      </c>
      <c r="N9" s="2" t="n">
        <v>15</v>
      </c>
      <c r="O9" s="2" t="n">
        <v>10</v>
      </c>
      <c r="P9" s="2">
        <f>SUM(K9:O9)</f>
        <v/>
      </c>
      <c r="Q9" s="2">
        <f>IF(OR(COUNTA(F9:J9)&lt;5,P9&lt;&gt;100),"",ROUND((F9*K9+G9*L9+H9*M9+I9*N9+J9*O9)/5,2))</f>
        <v/>
      </c>
      <c r="R9" s="2" t="inlineStr">
        <is>
          <t>N</t>
        </is>
      </c>
      <c r="S9" s="2">
        <f>IF(Q9="","",IF(Q9&gt;=90,"A",IF(Q9&gt;=80,"B",IF(Q9&gt;=70,"C","D"))))</f>
        <v/>
      </c>
      <c r="T9" s="2">
        <f>IF(R9="Y","미승인 권고",IF(Q9="","평가 미완료",IF(Q9&gt;=80,"승인 권고",IF(Q9&gt;=70,"조건부 승인 권고","미승인 권고"))))</f>
        <v/>
      </c>
      <c r="U9" s="2" t="inlineStr"/>
      <c r="V9" s="2" t="inlineStr"/>
      <c r="W9" s="2" t="inlineStr"/>
      <c r="X9" s="2" t="inlineStr"/>
      <c r="Y9" s="2" t="inlineStr"/>
    </row>
    <row r="10">
      <c r="A10" s="4" t="inlineStr">
        <is>
          <t>SE-007</t>
        </is>
      </c>
      <c r="B10" s="4" t="inlineStr">
        <is>
          <t>SUP-007</t>
        </is>
      </c>
      <c r="C10" s="4" t="inlineStr"/>
      <c r="D10" s="4" t="inlineStr"/>
      <c r="E10" s="4" t="inlineStr">
        <is>
          <t>신규/정기/특별</t>
        </is>
      </c>
      <c r="F10" s="4" t="inlineStr"/>
      <c r="G10" s="4" t="inlineStr"/>
      <c r="H10" s="4" t="inlineStr"/>
      <c r="I10" s="4" t="inlineStr"/>
      <c r="J10" s="4" t="inlineStr"/>
      <c r="K10" s="4" t="n">
        <v>35</v>
      </c>
      <c r="L10" s="4" t="n">
        <v>25</v>
      </c>
      <c r="M10" s="4" t="n">
        <v>15</v>
      </c>
      <c r="N10" s="4" t="n">
        <v>15</v>
      </c>
      <c r="O10" s="4" t="n">
        <v>10</v>
      </c>
      <c r="P10" s="4">
        <f>SUM(K10:O10)</f>
        <v/>
      </c>
      <c r="Q10" s="4">
        <f>IF(OR(COUNTA(F10:J10)&lt;5,P10&lt;&gt;100),"",ROUND((F10*K10+G10*L10+H10*M10+I10*N10+J10*O10)/5,2))</f>
        <v/>
      </c>
      <c r="R10" s="4" t="inlineStr">
        <is>
          <t>N</t>
        </is>
      </c>
      <c r="S10" s="4">
        <f>IF(Q10="","",IF(Q10&gt;=90,"A",IF(Q10&gt;=80,"B",IF(Q10&gt;=70,"C","D"))))</f>
        <v/>
      </c>
      <c r="T10" s="4">
        <f>IF(R10="Y","미승인 권고",IF(Q10="","평가 미완료",IF(Q10&gt;=80,"승인 권고",IF(Q10&gt;=70,"조건부 승인 권고","미승인 권고"))))</f>
        <v/>
      </c>
      <c r="U10" s="4" t="inlineStr"/>
      <c r="V10" s="4" t="inlineStr"/>
      <c r="W10" s="4" t="inlineStr"/>
      <c r="X10" s="4" t="inlineStr"/>
      <c r="Y10" s="4" t="inlineStr"/>
    </row>
    <row r="11">
      <c r="A11" s="2" t="inlineStr">
        <is>
          <t>SE-008</t>
        </is>
      </c>
      <c r="B11" s="2" t="inlineStr">
        <is>
          <t>SUP-008</t>
        </is>
      </c>
      <c r="C11" s="2" t="inlineStr"/>
      <c r="D11" s="2" t="inlineStr"/>
      <c r="E11" s="2" t="inlineStr">
        <is>
          <t>신규/정기/특별</t>
        </is>
      </c>
      <c r="F11" s="2" t="inlineStr"/>
      <c r="G11" s="2" t="inlineStr"/>
      <c r="H11" s="2" t="inlineStr"/>
      <c r="I11" s="2" t="inlineStr"/>
      <c r="J11" s="2" t="inlineStr"/>
      <c r="K11" s="2" t="n">
        <v>35</v>
      </c>
      <c r="L11" s="2" t="n">
        <v>25</v>
      </c>
      <c r="M11" s="2" t="n">
        <v>15</v>
      </c>
      <c r="N11" s="2" t="n">
        <v>15</v>
      </c>
      <c r="O11" s="2" t="n">
        <v>10</v>
      </c>
      <c r="P11" s="2">
        <f>SUM(K11:O11)</f>
        <v/>
      </c>
      <c r="Q11" s="2">
        <f>IF(OR(COUNTA(F11:J11)&lt;5,P11&lt;&gt;100),"",ROUND((F11*K11+G11*L11+H11*M11+I11*N11+J11*O11)/5,2))</f>
        <v/>
      </c>
      <c r="R11" s="2" t="inlineStr">
        <is>
          <t>N</t>
        </is>
      </c>
      <c r="S11" s="2">
        <f>IF(Q11="","",IF(Q11&gt;=90,"A",IF(Q11&gt;=80,"B",IF(Q11&gt;=70,"C","D"))))</f>
        <v/>
      </c>
      <c r="T11" s="2">
        <f>IF(R11="Y","미승인 권고",IF(Q11="","평가 미완료",IF(Q11&gt;=80,"승인 권고",IF(Q11&gt;=70,"조건부 승인 권고","미승인 권고"))))</f>
        <v/>
      </c>
      <c r="U11" s="2" t="inlineStr"/>
      <c r="V11" s="2" t="inlineStr"/>
      <c r="W11" s="2" t="inlineStr"/>
      <c r="X11" s="2" t="inlineStr"/>
      <c r="Y11" s="2" t="inlineStr"/>
    </row>
    <row r="12">
      <c r="A12" s="4" t="inlineStr">
        <is>
          <t>SE-009</t>
        </is>
      </c>
      <c r="B12" s="4" t="inlineStr">
        <is>
          <t>SUP-009</t>
        </is>
      </c>
      <c r="C12" s="4" t="inlineStr"/>
      <c r="D12" s="4" t="inlineStr"/>
      <c r="E12" s="4" t="inlineStr">
        <is>
          <t>신규/정기/특별</t>
        </is>
      </c>
      <c r="F12" s="4" t="inlineStr"/>
      <c r="G12" s="4" t="inlineStr"/>
      <c r="H12" s="4" t="inlineStr"/>
      <c r="I12" s="4" t="inlineStr"/>
      <c r="J12" s="4" t="inlineStr"/>
      <c r="K12" s="4" t="n">
        <v>35</v>
      </c>
      <c r="L12" s="4" t="n">
        <v>25</v>
      </c>
      <c r="M12" s="4" t="n">
        <v>15</v>
      </c>
      <c r="N12" s="4" t="n">
        <v>15</v>
      </c>
      <c r="O12" s="4" t="n">
        <v>10</v>
      </c>
      <c r="P12" s="4">
        <f>SUM(K12:O12)</f>
        <v/>
      </c>
      <c r="Q12" s="4">
        <f>IF(OR(COUNTA(F12:J12)&lt;5,P12&lt;&gt;100),"",ROUND((F12*K12+G12*L12+H12*M12+I12*N12+J12*O12)/5,2))</f>
        <v/>
      </c>
      <c r="R12" s="4" t="inlineStr">
        <is>
          <t>N</t>
        </is>
      </c>
      <c r="S12" s="4">
        <f>IF(Q12="","",IF(Q12&gt;=90,"A",IF(Q12&gt;=80,"B",IF(Q12&gt;=70,"C","D"))))</f>
        <v/>
      </c>
      <c r="T12" s="4">
        <f>IF(R12="Y","미승인 권고",IF(Q12="","평가 미완료",IF(Q12&gt;=80,"승인 권고",IF(Q12&gt;=70,"조건부 승인 권고","미승인 권고"))))</f>
        <v/>
      </c>
      <c r="U12" s="4" t="inlineStr"/>
      <c r="V12" s="4" t="inlineStr"/>
      <c r="W12" s="4" t="inlineStr"/>
      <c r="X12" s="4" t="inlineStr"/>
      <c r="Y12" s="4" t="inlineStr"/>
    </row>
    <row r="13">
      <c r="A13" s="2" t="inlineStr">
        <is>
          <t>SE-010</t>
        </is>
      </c>
      <c r="B13" s="2" t="inlineStr">
        <is>
          <t>SUP-010</t>
        </is>
      </c>
      <c r="C13" s="2" t="inlineStr"/>
      <c r="D13" s="2" t="inlineStr"/>
      <c r="E13" s="2" t="inlineStr">
        <is>
          <t>신규/정기/특별</t>
        </is>
      </c>
      <c r="F13" s="2" t="inlineStr"/>
      <c r="G13" s="2" t="inlineStr"/>
      <c r="H13" s="2" t="inlineStr"/>
      <c r="I13" s="2" t="inlineStr"/>
      <c r="J13" s="2" t="inlineStr"/>
      <c r="K13" s="2" t="n">
        <v>35</v>
      </c>
      <c r="L13" s="2" t="n">
        <v>25</v>
      </c>
      <c r="M13" s="2" t="n">
        <v>15</v>
      </c>
      <c r="N13" s="2" t="n">
        <v>15</v>
      </c>
      <c r="O13" s="2" t="n">
        <v>10</v>
      </c>
      <c r="P13" s="2">
        <f>SUM(K13:O13)</f>
        <v/>
      </c>
      <c r="Q13" s="2">
        <f>IF(OR(COUNTA(F13:J13)&lt;5,P13&lt;&gt;100),"",ROUND((F13*K13+G13*L13+H13*M13+I13*N13+J13*O13)/5,2))</f>
        <v/>
      </c>
      <c r="R13" s="2" t="inlineStr">
        <is>
          <t>N</t>
        </is>
      </c>
      <c r="S13" s="2">
        <f>IF(Q13="","",IF(Q13&gt;=90,"A",IF(Q13&gt;=80,"B",IF(Q13&gt;=70,"C","D"))))</f>
        <v/>
      </c>
      <c r="T13" s="2">
        <f>IF(R13="Y","미승인 권고",IF(Q13="","평가 미완료",IF(Q13&gt;=80,"승인 권고",IF(Q13&gt;=70,"조건부 승인 권고","미승인 권고"))))</f>
        <v/>
      </c>
      <c r="U13" s="2" t="inlineStr"/>
      <c r="V13" s="2" t="inlineStr"/>
      <c r="W13" s="2" t="inlineStr"/>
      <c r="X13" s="2" t="inlineStr"/>
      <c r="Y13" s="2" t="inlineStr"/>
    </row>
    <row r="14">
      <c r="A14" s="4" t="inlineStr">
        <is>
          <t>SE-011</t>
        </is>
      </c>
      <c r="B14" s="4" t="inlineStr">
        <is>
          <t>SUP-011</t>
        </is>
      </c>
      <c r="C14" s="4" t="inlineStr"/>
      <c r="D14" s="4" t="inlineStr"/>
      <c r="E14" s="4" t="inlineStr">
        <is>
          <t>신규/정기/특별</t>
        </is>
      </c>
      <c r="F14" s="4" t="inlineStr"/>
      <c r="G14" s="4" t="inlineStr"/>
      <c r="H14" s="4" t="inlineStr"/>
      <c r="I14" s="4" t="inlineStr"/>
      <c r="J14" s="4" t="inlineStr"/>
      <c r="K14" s="4" t="n">
        <v>35</v>
      </c>
      <c r="L14" s="4" t="n">
        <v>25</v>
      </c>
      <c r="M14" s="4" t="n">
        <v>15</v>
      </c>
      <c r="N14" s="4" t="n">
        <v>15</v>
      </c>
      <c r="O14" s="4" t="n">
        <v>10</v>
      </c>
      <c r="P14" s="4">
        <f>SUM(K14:O14)</f>
        <v/>
      </c>
      <c r="Q14" s="4">
        <f>IF(OR(COUNTA(F14:J14)&lt;5,P14&lt;&gt;100),"",ROUND((F14*K14+G14*L14+H14*M14+I14*N14+J14*O14)/5,2))</f>
        <v/>
      </c>
      <c r="R14" s="4" t="inlineStr">
        <is>
          <t>N</t>
        </is>
      </c>
      <c r="S14" s="4">
        <f>IF(Q14="","",IF(Q14&gt;=90,"A",IF(Q14&gt;=80,"B",IF(Q14&gt;=70,"C","D"))))</f>
        <v/>
      </c>
      <c r="T14" s="4">
        <f>IF(R14="Y","미승인 권고",IF(Q14="","평가 미완료",IF(Q14&gt;=80,"승인 권고",IF(Q14&gt;=70,"조건부 승인 권고","미승인 권고"))))</f>
        <v/>
      </c>
      <c r="U14" s="4" t="inlineStr"/>
      <c r="V14" s="4" t="inlineStr"/>
      <c r="W14" s="4" t="inlineStr"/>
      <c r="X14" s="4" t="inlineStr"/>
      <c r="Y14" s="4" t="inlineStr"/>
    </row>
    <row r="15">
      <c r="A15" s="2" t="inlineStr">
        <is>
          <t>SE-012</t>
        </is>
      </c>
      <c r="B15" s="2" t="inlineStr">
        <is>
          <t>SUP-012</t>
        </is>
      </c>
      <c r="C15" s="2" t="inlineStr"/>
      <c r="D15" s="2" t="inlineStr"/>
      <c r="E15" s="2" t="inlineStr">
        <is>
          <t>신규/정기/특별</t>
        </is>
      </c>
      <c r="F15" s="2" t="inlineStr"/>
      <c r="G15" s="2" t="inlineStr"/>
      <c r="H15" s="2" t="inlineStr"/>
      <c r="I15" s="2" t="inlineStr"/>
      <c r="J15" s="2" t="inlineStr"/>
      <c r="K15" s="2" t="n">
        <v>35</v>
      </c>
      <c r="L15" s="2" t="n">
        <v>25</v>
      </c>
      <c r="M15" s="2" t="n">
        <v>15</v>
      </c>
      <c r="N15" s="2" t="n">
        <v>15</v>
      </c>
      <c r="O15" s="2" t="n">
        <v>10</v>
      </c>
      <c r="P15" s="2">
        <f>SUM(K15:O15)</f>
        <v/>
      </c>
      <c r="Q15" s="2">
        <f>IF(OR(COUNTA(F15:J15)&lt;5,P15&lt;&gt;100),"",ROUND((F15*K15+G15*L15+H15*M15+I15*N15+J15*O15)/5,2))</f>
        <v/>
      </c>
      <c r="R15" s="2" t="inlineStr">
        <is>
          <t>N</t>
        </is>
      </c>
      <c r="S15" s="2">
        <f>IF(Q15="","",IF(Q15&gt;=90,"A",IF(Q15&gt;=80,"B",IF(Q15&gt;=70,"C","D"))))</f>
        <v/>
      </c>
      <c r="T15" s="2">
        <f>IF(R15="Y","미승인 권고",IF(Q15="","평가 미완료",IF(Q15&gt;=80,"승인 권고",IF(Q15&gt;=70,"조건부 승인 권고","미승인 권고"))))</f>
        <v/>
      </c>
      <c r="U15" s="2" t="inlineStr"/>
      <c r="V15" s="2" t="inlineStr"/>
      <c r="W15" s="2" t="inlineStr"/>
      <c r="X15" s="2" t="inlineStr"/>
      <c r="Y15" s="2" t="inlineStr"/>
    </row>
    <row r="16">
      <c r="A16" s="4" t="inlineStr">
        <is>
          <t>SE-013</t>
        </is>
      </c>
      <c r="B16" s="4" t="inlineStr">
        <is>
          <t>SUP-013</t>
        </is>
      </c>
      <c r="C16" s="4" t="inlineStr"/>
      <c r="D16" s="4" t="inlineStr"/>
      <c r="E16" s="4" t="inlineStr">
        <is>
          <t>신규/정기/특별</t>
        </is>
      </c>
      <c r="F16" s="4" t="inlineStr"/>
      <c r="G16" s="4" t="inlineStr"/>
      <c r="H16" s="4" t="inlineStr"/>
      <c r="I16" s="4" t="inlineStr"/>
      <c r="J16" s="4" t="inlineStr"/>
      <c r="K16" s="4" t="n">
        <v>35</v>
      </c>
      <c r="L16" s="4" t="n">
        <v>25</v>
      </c>
      <c r="M16" s="4" t="n">
        <v>15</v>
      </c>
      <c r="N16" s="4" t="n">
        <v>15</v>
      </c>
      <c r="O16" s="4" t="n">
        <v>10</v>
      </c>
      <c r="P16" s="4">
        <f>SUM(K16:O16)</f>
        <v/>
      </c>
      <c r="Q16" s="4">
        <f>IF(OR(COUNTA(F16:J16)&lt;5,P16&lt;&gt;100),"",ROUND((F16*K16+G16*L16+H16*M16+I16*N16+J16*O16)/5,2))</f>
        <v/>
      </c>
      <c r="R16" s="4" t="inlineStr">
        <is>
          <t>N</t>
        </is>
      </c>
      <c r="S16" s="4">
        <f>IF(Q16="","",IF(Q16&gt;=90,"A",IF(Q16&gt;=80,"B",IF(Q16&gt;=70,"C","D"))))</f>
        <v/>
      </c>
      <c r="T16" s="4">
        <f>IF(R16="Y","미승인 권고",IF(Q16="","평가 미완료",IF(Q16&gt;=80,"승인 권고",IF(Q16&gt;=70,"조건부 승인 권고","미승인 권고"))))</f>
        <v/>
      </c>
      <c r="U16" s="4" t="inlineStr"/>
      <c r="V16" s="4" t="inlineStr"/>
      <c r="W16" s="4" t="inlineStr"/>
      <c r="X16" s="4" t="inlineStr"/>
      <c r="Y16" s="4" t="inlineStr"/>
    </row>
    <row r="17">
      <c r="A17" s="2" t="inlineStr">
        <is>
          <t>SE-014</t>
        </is>
      </c>
      <c r="B17" s="2" t="inlineStr">
        <is>
          <t>SUP-014</t>
        </is>
      </c>
      <c r="C17" s="2" t="inlineStr"/>
      <c r="D17" s="2" t="inlineStr"/>
      <c r="E17" s="2" t="inlineStr">
        <is>
          <t>신규/정기/특별</t>
        </is>
      </c>
      <c r="F17" s="2" t="inlineStr"/>
      <c r="G17" s="2" t="inlineStr"/>
      <c r="H17" s="2" t="inlineStr"/>
      <c r="I17" s="2" t="inlineStr"/>
      <c r="J17" s="2" t="inlineStr"/>
      <c r="K17" s="2" t="n">
        <v>35</v>
      </c>
      <c r="L17" s="2" t="n">
        <v>25</v>
      </c>
      <c r="M17" s="2" t="n">
        <v>15</v>
      </c>
      <c r="N17" s="2" t="n">
        <v>15</v>
      </c>
      <c r="O17" s="2" t="n">
        <v>10</v>
      </c>
      <c r="P17" s="2">
        <f>SUM(K17:O17)</f>
        <v/>
      </c>
      <c r="Q17" s="2">
        <f>IF(OR(COUNTA(F17:J17)&lt;5,P17&lt;&gt;100),"",ROUND((F17*K17+G17*L17+H17*M17+I17*N17+J17*O17)/5,2))</f>
        <v/>
      </c>
      <c r="R17" s="2" t="inlineStr">
        <is>
          <t>N</t>
        </is>
      </c>
      <c r="S17" s="2">
        <f>IF(Q17="","",IF(Q17&gt;=90,"A",IF(Q17&gt;=80,"B",IF(Q17&gt;=70,"C","D"))))</f>
        <v/>
      </c>
      <c r="T17" s="2">
        <f>IF(R17="Y","미승인 권고",IF(Q17="","평가 미완료",IF(Q17&gt;=80,"승인 권고",IF(Q17&gt;=70,"조건부 승인 권고","미승인 권고"))))</f>
        <v/>
      </c>
      <c r="U17" s="2" t="inlineStr"/>
      <c r="V17" s="2" t="inlineStr"/>
      <c r="W17" s="2" t="inlineStr"/>
      <c r="X17" s="2" t="inlineStr"/>
      <c r="Y17" s="2" t="inlineStr"/>
    </row>
    <row r="18">
      <c r="A18" s="4" t="inlineStr">
        <is>
          <t>SE-015</t>
        </is>
      </c>
      <c r="B18" s="4" t="inlineStr">
        <is>
          <t>SUP-015</t>
        </is>
      </c>
      <c r="C18" s="4" t="inlineStr"/>
      <c r="D18" s="4" t="inlineStr"/>
      <c r="E18" s="4" t="inlineStr">
        <is>
          <t>신규/정기/특별</t>
        </is>
      </c>
      <c r="F18" s="4" t="inlineStr"/>
      <c r="G18" s="4" t="inlineStr"/>
      <c r="H18" s="4" t="inlineStr"/>
      <c r="I18" s="4" t="inlineStr"/>
      <c r="J18" s="4" t="inlineStr"/>
      <c r="K18" s="4" t="n">
        <v>35</v>
      </c>
      <c r="L18" s="4" t="n">
        <v>25</v>
      </c>
      <c r="M18" s="4" t="n">
        <v>15</v>
      </c>
      <c r="N18" s="4" t="n">
        <v>15</v>
      </c>
      <c r="O18" s="4" t="n">
        <v>10</v>
      </c>
      <c r="P18" s="4">
        <f>SUM(K18:O18)</f>
        <v/>
      </c>
      <c r="Q18" s="4">
        <f>IF(OR(COUNTA(F18:J18)&lt;5,P18&lt;&gt;100),"",ROUND((F18*K18+G18*L18+H18*M18+I18*N18+J18*O18)/5,2))</f>
        <v/>
      </c>
      <c r="R18" s="4" t="inlineStr">
        <is>
          <t>N</t>
        </is>
      </c>
      <c r="S18" s="4">
        <f>IF(Q18="","",IF(Q18&gt;=90,"A",IF(Q18&gt;=80,"B",IF(Q18&gt;=70,"C","D"))))</f>
        <v/>
      </c>
      <c r="T18" s="4">
        <f>IF(R18="Y","미승인 권고",IF(Q18="","평가 미완료",IF(Q18&gt;=80,"승인 권고",IF(Q18&gt;=70,"조건부 승인 권고","미승인 권고"))))</f>
        <v/>
      </c>
      <c r="U18" s="4" t="inlineStr"/>
      <c r="V18" s="4" t="inlineStr"/>
      <c r="W18" s="4" t="inlineStr"/>
      <c r="X18" s="4" t="inlineStr"/>
      <c r="Y18" s="4" t="inlineStr"/>
    </row>
    <row r="19">
      <c r="A19" s="2" t="inlineStr">
        <is>
          <t>SE-016</t>
        </is>
      </c>
      <c r="B19" s="2" t="inlineStr">
        <is>
          <t>SUP-016</t>
        </is>
      </c>
      <c r="C19" s="2" t="inlineStr"/>
      <c r="D19" s="2" t="inlineStr"/>
      <c r="E19" s="2" t="inlineStr">
        <is>
          <t>신규/정기/특별</t>
        </is>
      </c>
      <c r="F19" s="2" t="inlineStr"/>
      <c r="G19" s="2" t="inlineStr"/>
      <c r="H19" s="2" t="inlineStr"/>
      <c r="I19" s="2" t="inlineStr"/>
      <c r="J19" s="2" t="inlineStr"/>
      <c r="K19" s="2" t="n">
        <v>35</v>
      </c>
      <c r="L19" s="2" t="n">
        <v>25</v>
      </c>
      <c r="M19" s="2" t="n">
        <v>15</v>
      </c>
      <c r="N19" s="2" t="n">
        <v>15</v>
      </c>
      <c r="O19" s="2" t="n">
        <v>10</v>
      </c>
      <c r="P19" s="2">
        <f>SUM(K19:O19)</f>
        <v/>
      </c>
      <c r="Q19" s="2">
        <f>IF(OR(COUNTA(F19:J19)&lt;5,P19&lt;&gt;100),"",ROUND((F19*K19+G19*L19+H19*M19+I19*N19+J19*O19)/5,2))</f>
        <v/>
      </c>
      <c r="R19" s="2" t="inlineStr">
        <is>
          <t>N</t>
        </is>
      </c>
      <c r="S19" s="2">
        <f>IF(Q19="","",IF(Q19&gt;=90,"A",IF(Q19&gt;=80,"B",IF(Q19&gt;=70,"C","D"))))</f>
        <v/>
      </c>
      <c r="T19" s="2">
        <f>IF(R19="Y","미승인 권고",IF(Q19="","평가 미완료",IF(Q19&gt;=80,"승인 권고",IF(Q19&gt;=70,"조건부 승인 권고","미승인 권고"))))</f>
        <v/>
      </c>
      <c r="U19" s="2" t="inlineStr"/>
      <c r="V19" s="2" t="inlineStr"/>
      <c r="W19" s="2" t="inlineStr"/>
      <c r="X19" s="2" t="inlineStr"/>
      <c r="Y19" s="2" t="inlineStr"/>
    </row>
    <row r="20">
      <c r="A20" s="4" t="inlineStr">
        <is>
          <t>SE-017</t>
        </is>
      </c>
      <c r="B20" s="4" t="inlineStr">
        <is>
          <t>SUP-017</t>
        </is>
      </c>
      <c r="C20" s="4" t="inlineStr"/>
      <c r="D20" s="4" t="inlineStr"/>
      <c r="E20" s="4" t="inlineStr">
        <is>
          <t>신규/정기/특별</t>
        </is>
      </c>
      <c r="F20" s="4" t="inlineStr"/>
      <c r="G20" s="4" t="inlineStr"/>
      <c r="H20" s="4" t="inlineStr"/>
      <c r="I20" s="4" t="inlineStr"/>
      <c r="J20" s="4" t="inlineStr"/>
      <c r="K20" s="4" t="n">
        <v>35</v>
      </c>
      <c r="L20" s="4" t="n">
        <v>25</v>
      </c>
      <c r="M20" s="4" t="n">
        <v>15</v>
      </c>
      <c r="N20" s="4" t="n">
        <v>15</v>
      </c>
      <c r="O20" s="4" t="n">
        <v>10</v>
      </c>
      <c r="P20" s="4">
        <f>SUM(K20:O20)</f>
        <v/>
      </c>
      <c r="Q20" s="4">
        <f>IF(OR(COUNTA(F20:J20)&lt;5,P20&lt;&gt;100),"",ROUND((F20*K20+G20*L20+H20*M20+I20*N20+J20*O20)/5,2))</f>
        <v/>
      </c>
      <c r="R20" s="4" t="inlineStr">
        <is>
          <t>N</t>
        </is>
      </c>
      <c r="S20" s="4">
        <f>IF(Q20="","",IF(Q20&gt;=90,"A",IF(Q20&gt;=80,"B",IF(Q20&gt;=70,"C","D"))))</f>
        <v/>
      </c>
      <c r="T20" s="4">
        <f>IF(R20="Y","미승인 권고",IF(Q20="","평가 미완료",IF(Q20&gt;=80,"승인 권고",IF(Q20&gt;=70,"조건부 승인 권고","미승인 권고"))))</f>
        <v/>
      </c>
      <c r="U20" s="4" t="inlineStr"/>
      <c r="V20" s="4" t="inlineStr"/>
      <c r="W20" s="4" t="inlineStr"/>
      <c r="X20" s="4" t="inlineStr"/>
      <c r="Y20" s="4" t="inlineStr"/>
    </row>
    <row r="21">
      <c r="A21" s="2" t="inlineStr">
        <is>
          <t>SE-018</t>
        </is>
      </c>
      <c r="B21" s="2" t="inlineStr">
        <is>
          <t>SUP-018</t>
        </is>
      </c>
      <c r="C21" s="2" t="inlineStr"/>
      <c r="D21" s="2" t="inlineStr"/>
      <c r="E21" s="2" t="inlineStr">
        <is>
          <t>신규/정기/특별</t>
        </is>
      </c>
      <c r="F21" s="2" t="inlineStr"/>
      <c r="G21" s="2" t="inlineStr"/>
      <c r="H21" s="2" t="inlineStr"/>
      <c r="I21" s="2" t="inlineStr"/>
      <c r="J21" s="2" t="inlineStr"/>
      <c r="K21" s="2" t="n">
        <v>35</v>
      </c>
      <c r="L21" s="2" t="n">
        <v>25</v>
      </c>
      <c r="M21" s="2" t="n">
        <v>15</v>
      </c>
      <c r="N21" s="2" t="n">
        <v>15</v>
      </c>
      <c r="O21" s="2" t="n">
        <v>10</v>
      </c>
      <c r="P21" s="2">
        <f>SUM(K21:O21)</f>
        <v/>
      </c>
      <c r="Q21" s="2">
        <f>IF(OR(COUNTA(F21:J21)&lt;5,P21&lt;&gt;100),"",ROUND((F21*K21+G21*L21+H21*M21+I21*N21+J21*O21)/5,2))</f>
        <v/>
      </c>
      <c r="R21" s="2" t="inlineStr">
        <is>
          <t>N</t>
        </is>
      </c>
      <c r="S21" s="2">
        <f>IF(Q21="","",IF(Q21&gt;=90,"A",IF(Q21&gt;=80,"B",IF(Q21&gt;=70,"C","D"))))</f>
        <v/>
      </c>
      <c r="T21" s="2">
        <f>IF(R21="Y","미승인 권고",IF(Q21="","평가 미완료",IF(Q21&gt;=80,"승인 권고",IF(Q21&gt;=70,"조건부 승인 권고","미승인 권고"))))</f>
        <v/>
      </c>
      <c r="U21" s="2" t="inlineStr"/>
      <c r="V21" s="2" t="inlineStr"/>
      <c r="W21" s="2" t="inlineStr"/>
      <c r="X21" s="2" t="inlineStr"/>
      <c r="Y21" s="2" t="inlineStr"/>
    </row>
    <row r="22">
      <c r="A22" s="4" t="inlineStr">
        <is>
          <t>SE-019</t>
        </is>
      </c>
      <c r="B22" s="4" t="inlineStr">
        <is>
          <t>SUP-019</t>
        </is>
      </c>
      <c r="C22" s="4" t="inlineStr"/>
      <c r="D22" s="4" t="inlineStr"/>
      <c r="E22" s="4" t="inlineStr">
        <is>
          <t>신규/정기/특별</t>
        </is>
      </c>
      <c r="F22" s="4" t="inlineStr"/>
      <c r="G22" s="4" t="inlineStr"/>
      <c r="H22" s="4" t="inlineStr"/>
      <c r="I22" s="4" t="inlineStr"/>
      <c r="J22" s="4" t="inlineStr"/>
      <c r="K22" s="4" t="n">
        <v>35</v>
      </c>
      <c r="L22" s="4" t="n">
        <v>25</v>
      </c>
      <c r="M22" s="4" t="n">
        <v>15</v>
      </c>
      <c r="N22" s="4" t="n">
        <v>15</v>
      </c>
      <c r="O22" s="4" t="n">
        <v>10</v>
      </c>
      <c r="P22" s="4">
        <f>SUM(K22:O22)</f>
        <v/>
      </c>
      <c r="Q22" s="4">
        <f>IF(OR(COUNTA(F22:J22)&lt;5,P22&lt;&gt;100),"",ROUND((F22*K22+G22*L22+H22*M22+I22*N22+J22*O22)/5,2))</f>
        <v/>
      </c>
      <c r="R22" s="4" t="inlineStr">
        <is>
          <t>N</t>
        </is>
      </c>
      <c r="S22" s="4">
        <f>IF(Q22="","",IF(Q22&gt;=90,"A",IF(Q22&gt;=80,"B",IF(Q22&gt;=70,"C","D"))))</f>
        <v/>
      </c>
      <c r="T22" s="4">
        <f>IF(R22="Y","미승인 권고",IF(Q22="","평가 미완료",IF(Q22&gt;=80,"승인 권고",IF(Q22&gt;=70,"조건부 승인 권고","미승인 권고"))))</f>
        <v/>
      </c>
      <c r="U22" s="4" t="inlineStr"/>
      <c r="V22" s="4" t="inlineStr"/>
      <c r="W22" s="4" t="inlineStr"/>
      <c r="X22" s="4" t="inlineStr"/>
      <c r="Y22" s="4" t="inlineStr"/>
    </row>
    <row r="23">
      <c r="A23" s="2" t="inlineStr">
        <is>
          <t>SE-020</t>
        </is>
      </c>
      <c r="B23" s="2" t="inlineStr">
        <is>
          <t>SUP-020</t>
        </is>
      </c>
      <c r="C23" s="2" t="inlineStr"/>
      <c r="D23" s="2" t="inlineStr"/>
      <c r="E23" s="2" t="inlineStr">
        <is>
          <t>신규/정기/특별</t>
        </is>
      </c>
      <c r="F23" s="2" t="inlineStr"/>
      <c r="G23" s="2" t="inlineStr"/>
      <c r="H23" s="2" t="inlineStr"/>
      <c r="I23" s="2" t="inlineStr"/>
      <c r="J23" s="2" t="inlineStr"/>
      <c r="K23" s="2" t="n">
        <v>35</v>
      </c>
      <c r="L23" s="2" t="n">
        <v>25</v>
      </c>
      <c r="M23" s="2" t="n">
        <v>15</v>
      </c>
      <c r="N23" s="2" t="n">
        <v>15</v>
      </c>
      <c r="O23" s="2" t="n">
        <v>10</v>
      </c>
      <c r="P23" s="2">
        <f>SUM(K23:O23)</f>
        <v/>
      </c>
      <c r="Q23" s="2">
        <f>IF(OR(COUNTA(F23:J23)&lt;5,P23&lt;&gt;100),"",ROUND((F23*K23+G23*L23+H23*M23+I23*N23+J23*O23)/5,2))</f>
        <v/>
      </c>
      <c r="R23" s="2" t="inlineStr">
        <is>
          <t>N</t>
        </is>
      </c>
      <c r="S23" s="2">
        <f>IF(Q23="","",IF(Q23&gt;=90,"A",IF(Q23&gt;=80,"B",IF(Q23&gt;=70,"C","D"))))</f>
        <v/>
      </c>
      <c r="T23" s="2">
        <f>IF(R23="Y","미승인 권고",IF(Q23="","평가 미완료",IF(Q23&gt;=80,"승인 권고",IF(Q23&gt;=70,"조건부 승인 권고","미승인 권고"))))</f>
        <v/>
      </c>
      <c r="U23" s="2" t="inlineStr"/>
      <c r="V23" s="2" t="inlineStr"/>
      <c r="W23" s="2" t="inlineStr"/>
      <c r="X23" s="2" t="inlineStr"/>
      <c r="Y23" s="2" t="inlineStr"/>
    </row>
    <row r="24">
      <c r="A24" s="4" t="inlineStr">
        <is>
          <t>SE-021</t>
        </is>
      </c>
      <c r="B24" s="4" t="inlineStr">
        <is>
          <t>SUP-021</t>
        </is>
      </c>
      <c r="C24" s="4" t="inlineStr"/>
      <c r="D24" s="4" t="inlineStr"/>
      <c r="E24" s="4" t="inlineStr">
        <is>
          <t>신규/정기/특별</t>
        </is>
      </c>
      <c r="F24" s="4" t="inlineStr"/>
      <c r="G24" s="4" t="inlineStr"/>
      <c r="H24" s="4" t="inlineStr"/>
      <c r="I24" s="4" t="inlineStr"/>
      <c r="J24" s="4" t="inlineStr"/>
      <c r="K24" s="4" t="n">
        <v>35</v>
      </c>
      <c r="L24" s="4" t="n">
        <v>25</v>
      </c>
      <c r="M24" s="4" t="n">
        <v>15</v>
      </c>
      <c r="N24" s="4" t="n">
        <v>15</v>
      </c>
      <c r="O24" s="4" t="n">
        <v>10</v>
      </c>
      <c r="P24" s="4">
        <f>SUM(K24:O24)</f>
        <v/>
      </c>
      <c r="Q24" s="4">
        <f>IF(OR(COUNTA(F24:J24)&lt;5,P24&lt;&gt;100),"",ROUND((F24*K24+G24*L24+H24*M24+I24*N24+J24*O24)/5,2))</f>
        <v/>
      </c>
      <c r="R24" s="4" t="inlineStr">
        <is>
          <t>N</t>
        </is>
      </c>
      <c r="S24" s="4">
        <f>IF(Q24="","",IF(Q24&gt;=90,"A",IF(Q24&gt;=80,"B",IF(Q24&gt;=70,"C","D"))))</f>
        <v/>
      </c>
      <c r="T24" s="4">
        <f>IF(R24="Y","미승인 권고",IF(Q24="","평가 미완료",IF(Q24&gt;=80,"승인 권고",IF(Q24&gt;=70,"조건부 승인 권고","미승인 권고"))))</f>
        <v/>
      </c>
      <c r="U24" s="4" t="inlineStr"/>
      <c r="V24" s="4" t="inlineStr"/>
      <c r="W24" s="4" t="inlineStr"/>
      <c r="X24" s="4" t="inlineStr"/>
      <c r="Y24" s="4" t="inlineStr"/>
    </row>
    <row r="25">
      <c r="A25" s="2" t="inlineStr">
        <is>
          <t>SE-022</t>
        </is>
      </c>
      <c r="B25" s="2" t="inlineStr">
        <is>
          <t>SUP-022</t>
        </is>
      </c>
      <c r="C25" s="2" t="inlineStr"/>
      <c r="D25" s="2" t="inlineStr"/>
      <c r="E25" s="2" t="inlineStr">
        <is>
          <t>신규/정기/특별</t>
        </is>
      </c>
      <c r="F25" s="2" t="inlineStr"/>
      <c r="G25" s="2" t="inlineStr"/>
      <c r="H25" s="2" t="inlineStr"/>
      <c r="I25" s="2" t="inlineStr"/>
      <c r="J25" s="2" t="inlineStr"/>
      <c r="K25" s="2" t="n">
        <v>35</v>
      </c>
      <c r="L25" s="2" t="n">
        <v>25</v>
      </c>
      <c r="M25" s="2" t="n">
        <v>15</v>
      </c>
      <c r="N25" s="2" t="n">
        <v>15</v>
      </c>
      <c r="O25" s="2" t="n">
        <v>10</v>
      </c>
      <c r="P25" s="2">
        <f>SUM(K25:O25)</f>
        <v/>
      </c>
      <c r="Q25" s="2">
        <f>IF(OR(COUNTA(F25:J25)&lt;5,P25&lt;&gt;100),"",ROUND((F25*K25+G25*L25+H25*M25+I25*N25+J25*O25)/5,2))</f>
        <v/>
      </c>
      <c r="R25" s="2" t="inlineStr">
        <is>
          <t>N</t>
        </is>
      </c>
      <c r="S25" s="2">
        <f>IF(Q25="","",IF(Q25&gt;=90,"A",IF(Q25&gt;=80,"B",IF(Q25&gt;=70,"C","D"))))</f>
        <v/>
      </c>
      <c r="T25" s="2">
        <f>IF(R25="Y","미승인 권고",IF(Q25="","평가 미완료",IF(Q25&gt;=80,"승인 권고",IF(Q25&gt;=70,"조건부 승인 권고","미승인 권고"))))</f>
        <v/>
      </c>
      <c r="U25" s="2" t="inlineStr"/>
      <c r="V25" s="2" t="inlineStr"/>
      <c r="W25" s="2" t="inlineStr"/>
      <c r="X25" s="2" t="inlineStr"/>
      <c r="Y25" s="2" t="inlineStr"/>
    </row>
    <row r="26">
      <c r="A26" s="4" t="inlineStr">
        <is>
          <t>SE-023</t>
        </is>
      </c>
      <c r="B26" s="4" t="inlineStr">
        <is>
          <t>SUP-023</t>
        </is>
      </c>
      <c r="C26" s="4" t="inlineStr"/>
      <c r="D26" s="4" t="inlineStr"/>
      <c r="E26" s="4" t="inlineStr">
        <is>
          <t>신규/정기/특별</t>
        </is>
      </c>
      <c r="F26" s="4" t="inlineStr"/>
      <c r="G26" s="4" t="inlineStr"/>
      <c r="H26" s="4" t="inlineStr"/>
      <c r="I26" s="4" t="inlineStr"/>
      <c r="J26" s="4" t="inlineStr"/>
      <c r="K26" s="4" t="n">
        <v>35</v>
      </c>
      <c r="L26" s="4" t="n">
        <v>25</v>
      </c>
      <c r="M26" s="4" t="n">
        <v>15</v>
      </c>
      <c r="N26" s="4" t="n">
        <v>15</v>
      </c>
      <c r="O26" s="4" t="n">
        <v>10</v>
      </c>
      <c r="P26" s="4">
        <f>SUM(K26:O26)</f>
        <v/>
      </c>
      <c r="Q26" s="4">
        <f>IF(OR(COUNTA(F26:J26)&lt;5,P26&lt;&gt;100),"",ROUND((F26*K26+G26*L26+H26*M26+I26*N26+J26*O26)/5,2))</f>
        <v/>
      </c>
      <c r="R26" s="4" t="inlineStr">
        <is>
          <t>N</t>
        </is>
      </c>
      <c r="S26" s="4">
        <f>IF(Q26="","",IF(Q26&gt;=90,"A",IF(Q26&gt;=80,"B",IF(Q26&gt;=70,"C","D"))))</f>
        <v/>
      </c>
      <c r="T26" s="4">
        <f>IF(R26="Y","미승인 권고",IF(Q26="","평가 미완료",IF(Q26&gt;=80,"승인 권고",IF(Q26&gt;=70,"조건부 승인 권고","미승인 권고"))))</f>
        <v/>
      </c>
      <c r="U26" s="4" t="inlineStr"/>
      <c r="V26" s="4" t="inlineStr"/>
      <c r="W26" s="4" t="inlineStr"/>
      <c r="X26" s="4" t="inlineStr"/>
      <c r="Y26" s="4" t="inlineStr"/>
    </row>
    <row r="27">
      <c r="A27" s="2" t="inlineStr">
        <is>
          <t>SE-024</t>
        </is>
      </c>
      <c r="B27" s="2" t="inlineStr">
        <is>
          <t>SUP-024</t>
        </is>
      </c>
      <c r="C27" s="2" t="inlineStr"/>
      <c r="D27" s="2" t="inlineStr"/>
      <c r="E27" s="2" t="inlineStr">
        <is>
          <t>신규/정기/특별</t>
        </is>
      </c>
      <c r="F27" s="2" t="inlineStr"/>
      <c r="G27" s="2" t="inlineStr"/>
      <c r="H27" s="2" t="inlineStr"/>
      <c r="I27" s="2" t="inlineStr"/>
      <c r="J27" s="2" t="inlineStr"/>
      <c r="K27" s="2" t="n">
        <v>35</v>
      </c>
      <c r="L27" s="2" t="n">
        <v>25</v>
      </c>
      <c r="M27" s="2" t="n">
        <v>15</v>
      </c>
      <c r="N27" s="2" t="n">
        <v>15</v>
      </c>
      <c r="O27" s="2" t="n">
        <v>10</v>
      </c>
      <c r="P27" s="2">
        <f>SUM(K27:O27)</f>
        <v/>
      </c>
      <c r="Q27" s="2">
        <f>IF(OR(COUNTA(F27:J27)&lt;5,P27&lt;&gt;100),"",ROUND((F27*K27+G27*L27+H27*M27+I27*N27+J27*O27)/5,2))</f>
        <v/>
      </c>
      <c r="R27" s="2" t="inlineStr">
        <is>
          <t>N</t>
        </is>
      </c>
      <c r="S27" s="2">
        <f>IF(Q27="","",IF(Q27&gt;=90,"A",IF(Q27&gt;=80,"B",IF(Q27&gt;=70,"C","D"))))</f>
        <v/>
      </c>
      <c r="T27" s="2">
        <f>IF(R27="Y","미승인 권고",IF(Q27="","평가 미완료",IF(Q27&gt;=80,"승인 권고",IF(Q27&gt;=70,"조건부 승인 권고","미승인 권고"))))</f>
        <v/>
      </c>
      <c r="U27" s="2" t="inlineStr"/>
      <c r="V27" s="2" t="inlineStr"/>
      <c r="W27" s="2" t="inlineStr"/>
      <c r="X27" s="2" t="inlineStr"/>
      <c r="Y27" s="2" t="inlineStr"/>
    </row>
    <row r="28">
      <c r="A28" s="4" t="inlineStr">
        <is>
          <t>SE-025</t>
        </is>
      </c>
      <c r="B28" s="4" t="inlineStr">
        <is>
          <t>SUP-025</t>
        </is>
      </c>
      <c r="C28" s="4" t="inlineStr"/>
      <c r="D28" s="4" t="inlineStr"/>
      <c r="E28" s="4" t="inlineStr">
        <is>
          <t>신규/정기/특별</t>
        </is>
      </c>
      <c r="F28" s="4" t="inlineStr"/>
      <c r="G28" s="4" t="inlineStr"/>
      <c r="H28" s="4" t="inlineStr"/>
      <c r="I28" s="4" t="inlineStr"/>
      <c r="J28" s="4" t="inlineStr"/>
      <c r="K28" s="4" t="n">
        <v>35</v>
      </c>
      <c r="L28" s="4" t="n">
        <v>25</v>
      </c>
      <c r="M28" s="4" t="n">
        <v>15</v>
      </c>
      <c r="N28" s="4" t="n">
        <v>15</v>
      </c>
      <c r="O28" s="4" t="n">
        <v>10</v>
      </c>
      <c r="P28" s="4">
        <f>SUM(K28:O28)</f>
        <v/>
      </c>
      <c r="Q28" s="4">
        <f>IF(OR(COUNTA(F28:J28)&lt;5,P28&lt;&gt;100),"",ROUND((F28*K28+G28*L28+H28*M28+I28*N28+J28*O28)/5,2))</f>
        <v/>
      </c>
      <c r="R28" s="4" t="inlineStr">
        <is>
          <t>N</t>
        </is>
      </c>
      <c r="S28" s="4">
        <f>IF(Q28="","",IF(Q28&gt;=90,"A",IF(Q28&gt;=80,"B",IF(Q28&gt;=70,"C","D"))))</f>
        <v/>
      </c>
      <c r="T28" s="4">
        <f>IF(R28="Y","미승인 권고",IF(Q28="","평가 미완료",IF(Q28&gt;=80,"승인 권고",IF(Q28&gt;=70,"조건부 승인 권고","미승인 권고"))))</f>
        <v/>
      </c>
      <c r="U28" s="4" t="inlineStr"/>
      <c r="V28" s="4" t="inlineStr"/>
      <c r="W28" s="4" t="inlineStr"/>
      <c r="X28" s="4" t="inlineStr"/>
      <c r="Y28" s="4" t="inlineStr"/>
    </row>
    <row r="29">
      <c r="A29" s="2" t="inlineStr">
        <is>
          <t>SE-026</t>
        </is>
      </c>
      <c r="B29" s="2" t="inlineStr">
        <is>
          <t>SUP-026</t>
        </is>
      </c>
      <c r="C29" s="2" t="inlineStr"/>
      <c r="D29" s="2" t="inlineStr"/>
      <c r="E29" s="2" t="inlineStr">
        <is>
          <t>신규/정기/특별</t>
        </is>
      </c>
      <c r="F29" s="2" t="inlineStr"/>
      <c r="G29" s="2" t="inlineStr"/>
      <c r="H29" s="2" t="inlineStr"/>
      <c r="I29" s="2" t="inlineStr"/>
      <c r="J29" s="2" t="inlineStr"/>
      <c r="K29" s="2" t="n">
        <v>35</v>
      </c>
      <c r="L29" s="2" t="n">
        <v>25</v>
      </c>
      <c r="M29" s="2" t="n">
        <v>15</v>
      </c>
      <c r="N29" s="2" t="n">
        <v>15</v>
      </c>
      <c r="O29" s="2" t="n">
        <v>10</v>
      </c>
      <c r="P29" s="2">
        <f>SUM(K29:O29)</f>
        <v/>
      </c>
      <c r="Q29" s="2">
        <f>IF(OR(COUNTA(F29:J29)&lt;5,P29&lt;&gt;100),"",ROUND((F29*K29+G29*L29+H29*M29+I29*N29+J29*O29)/5,2))</f>
        <v/>
      </c>
      <c r="R29" s="2" t="inlineStr">
        <is>
          <t>N</t>
        </is>
      </c>
      <c r="S29" s="2">
        <f>IF(Q29="","",IF(Q29&gt;=90,"A",IF(Q29&gt;=80,"B",IF(Q29&gt;=70,"C","D"))))</f>
        <v/>
      </c>
      <c r="T29" s="2">
        <f>IF(R29="Y","미승인 권고",IF(Q29="","평가 미완료",IF(Q29&gt;=80,"승인 권고",IF(Q29&gt;=70,"조건부 승인 권고","미승인 권고"))))</f>
        <v/>
      </c>
      <c r="U29" s="2" t="inlineStr"/>
      <c r="V29" s="2" t="inlineStr"/>
      <c r="W29" s="2" t="inlineStr"/>
      <c r="X29" s="2" t="inlineStr"/>
      <c r="Y29" s="2" t="inlineStr"/>
    </row>
    <row r="30">
      <c r="A30" s="4" t="inlineStr">
        <is>
          <t>SE-027</t>
        </is>
      </c>
      <c r="B30" s="4" t="inlineStr">
        <is>
          <t>SUP-027</t>
        </is>
      </c>
      <c r="C30" s="4" t="inlineStr"/>
      <c r="D30" s="4" t="inlineStr"/>
      <c r="E30" s="4" t="inlineStr">
        <is>
          <t>신규/정기/특별</t>
        </is>
      </c>
      <c r="F30" s="4" t="inlineStr"/>
      <c r="G30" s="4" t="inlineStr"/>
      <c r="H30" s="4" t="inlineStr"/>
      <c r="I30" s="4" t="inlineStr"/>
      <c r="J30" s="4" t="inlineStr"/>
      <c r="K30" s="4" t="n">
        <v>35</v>
      </c>
      <c r="L30" s="4" t="n">
        <v>25</v>
      </c>
      <c r="M30" s="4" t="n">
        <v>15</v>
      </c>
      <c r="N30" s="4" t="n">
        <v>15</v>
      </c>
      <c r="O30" s="4" t="n">
        <v>10</v>
      </c>
      <c r="P30" s="4">
        <f>SUM(K30:O30)</f>
        <v/>
      </c>
      <c r="Q30" s="4">
        <f>IF(OR(COUNTA(F30:J30)&lt;5,P30&lt;&gt;100),"",ROUND((F30*K30+G30*L30+H30*M30+I30*N30+J30*O30)/5,2))</f>
        <v/>
      </c>
      <c r="R30" s="4" t="inlineStr">
        <is>
          <t>N</t>
        </is>
      </c>
      <c r="S30" s="4">
        <f>IF(Q30="","",IF(Q30&gt;=90,"A",IF(Q30&gt;=80,"B",IF(Q30&gt;=70,"C","D"))))</f>
        <v/>
      </c>
      <c r="T30" s="4">
        <f>IF(R30="Y","미승인 권고",IF(Q30="","평가 미완료",IF(Q30&gt;=80,"승인 권고",IF(Q30&gt;=70,"조건부 승인 권고","미승인 권고"))))</f>
        <v/>
      </c>
      <c r="U30" s="4" t="inlineStr"/>
      <c r="V30" s="4" t="inlineStr"/>
      <c r="W30" s="4" t="inlineStr"/>
      <c r="X30" s="4" t="inlineStr"/>
      <c r="Y30" s="4" t="inlineStr"/>
    </row>
    <row r="31">
      <c r="A31" s="2" t="inlineStr">
        <is>
          <t>SE-028</t>
        </is>
      </c>
      <c r="B31" s="2" t="inlineStr">
        <is>
          <t>SUP-028</t>
        </is>
      </c>
      <c r="C31" s="2" t="inlineStr"/>
      <c r="D31" s="2" t="inlineStr"/>
      <c r="E31" s="2" t="inlineStr">
        <is>
          <t>신규/정기/특별</t>
        </is>
      </c>
      <c r="F31" s="2" t="inlineStr"/>
      <c r="G31" s="2" t="inlineStr"/>
      <c r="H31" s="2" t="inlineStr"/>
      <c r="I31" s="2" t="inlineStr"/>
      <c r="J31" s="2" t="inlineStr"/>
      <c r="K31" s="2" t="n">
        <v>35</v>
      </c>
      <c r="L31" s="2" t="n">
        <v>25</v>
      </c>
      <c r="M31" s="2" t="n">
        <v>15</v>
      </c>
      <c r="N31" s="2" t="n">
        <v>15</v>
      </c>
      <c r="O31" s="2" t="n">
        <v>10</v>
      </c>
      <c r="P31" s="2">
        <f>SUM(K31:O31)</f>
        <v/>
      </c>
      <c r="Q31" s="2">
        <f>IF(OR(COUNTA(F31:J31)&lt;5,P31&lt;&gt;100),"",ROUND((F31*K31+G31*L31+H31*M31+I31*N31+J31*O31)/5,2))</f>
        <v/>
      </c>
      <c r="R31" s="2" t="inlineStr">
        <is>
          <t>N</t>
        </is>
      </c>
      <c r="S31" s="2">
        <f>IF(Q31="","",IF(Q31&gt;=90,"A",IF(Q31&gt;=80,"B",IF(Q31&gt;=70,"C","D"))))</f>
        <v/>
      </c>
      <c r="T31" s="2">
        <f>IF(R31="Y","미승인 권고",IF(Q31="","평가 미완료",IF(Q31&gt;=80,"승인 권고",IF(Q31&gt;=70,"조건부 승인 권고","미승인 권고"))))</f>
        <v/>
      </c>
      <c r="U31" s="2" t="inlineStr"/>
      <c r="V31" s="2" t="inlineStr"/>
      <c r="W31" s="2" t="inlineStr"/>
      <c r="X31" s="2" t="inlineStr"/>
      <c r="Y31" s="2" t="inlineStr"/>
    </row>
    <row r="32">
      <c r="A32" s="4" t="inlineStr">
        <is>
          <t>SE-029</t>
        </is>
      </c>
      <c r="B32" s="4" t="inlineStr">
        <is>
          <t>SUP-029</t>
        </is>
      </c>
      <c r="C32" s="4" t="inlineStr"/>
      <c r="D32" s="4" t="inlineStr"/>
      <c r="E32" s="4" t="inlineStr">
        <is>
          <t>신규/정기/특별</t>
        </is>
      </c>
      <c r="F32" s="4" t="inlineStr"/>
      <c r="G32" s="4" t="inlineStr"/>
      <c r="H32" s="4" t="inlineStr"/>
      <c r="I32" s="4" t="inlineStr"/>
      <c r="J32" s="4" t="inlineStr"/>
      <c r="K32" s="4" t="n">
        <v>35</v>
      </c>
      <c r="L32" s="4" t="n">
        <v>25</v>
      </c>
      <c r="M32" s="4" t="n">
        <v>15</v>
      </c>
      <c r="N32" s="4" t="n">
        <v>15</v>
      </c>
      <c r="O32" s="4" t="n">
        <v>10</v>
      </c>
      <c r="P32" s="4">
        <f>SUM(K32:O32)</f>
        <v/>
      </c>
      <c r="Q32" s="4">
        <f>IF(OR(COUNTA(F32:J32)&lt;5,P32&lt;&gt;100),"",ROUND((F32*K32+G32*L32+H32*M32+I32*N32+J32*O32)/5,2))</f>
        <v/>
      </c>
      <c r="R32" s="4" t="inlineStr">
        <is>
          <t>N</t>
        </is>
      </c>
      <c r="S32" s="4">
        <f>IF(Q32="","",IF(Q32&gt;=90,"A",IF(Q32&gt;=80,"B",IF(Q32&gt;=70,"C","D"))))</f>
        <v/>
      </c>
      <c r="T32" s="4">
        <f>IF(R32="Y","미승인 권고",IF(Q32="","평가 미완료",IF(Q32&gt;=80,"승인 권고",IF(Q32&gt;=70,"조건부 승인 권고","미승인 권고"))))</f>
        <v/>
      </c>
      <c r="U32" s="4" t="inlineStr"/>
      <c r="V32" s="4" t="inlineStr"/>
      <c r="W32" s="4" t="inlineStr"/>
      <c r="X32" s="4" t="inlineStr"/>
      <c r="Y32" s="4" t="inlineStr"/>
    </row>
    <row r="33">
      <c r="A33" s="2" t="inlineStr">
        <is>
          <t>SE-030</t>
        </is>
      </c>
      <c r="B33" s="2" t="inlineStr">
        <is>
          <t>SUP-030</t>
        </is>
      </c>
      <c r="C33" s="2" t="inlineStr"/>
      <c r="D33" s="2" t="inlineStr"/>
      <c r="E33" s="2" t="inlineStr">
        <is>
          <t>신규/정기/특별</t>
        </is>
      </c>
      <c r="F33" s="2" t="inlineStr"/>
      <c r="G33" s="2" t="inlineStr"/>
      <c r="H33" s="2" t="inlineStr"/>
      <c r="I33" s="2" t="inlineStr"/>
      <c r="J33" s="2" t="inlineStr"/>
      <c r="K33" s="2" t="n">
        <v>35</v>
      </c>
      <c r="L33" s="2" t="n">
        <v>25</v>
      </c>
      <c r="M33" s="2" t="n">
        <v>15</v>
      </c>
      <c r="N33" s="2" t="n">
        <v>15</v>
      </c>
      <c r="O33" s="2" t="n">
        <v>10</v>
      </c>
      <c r="P33" s="2">
        <f>SUM(K33:O33)</f>
        <v/>
      </c>
      <c r="Q33" s="2">
        <f>IF(OR(COUNTA(F33:J33)&lt;5,P33&lt;&gt;100),"",ROUND((F33*K33+G33*L33+H33*M33+I33*N33+J33*O33)/5,2))</f>
        <v/>
      </c>
      <c r="R33" s="2" t="inlineStr">
        <is>
          <t>N</t>
        </is>
      </c>
      <c r="S33" s="2">
        <f>IF(Q33="","",IF(Q33&gt;=90,"A",IF(Q33&gt;=80,"B",IF(Q33&gt;=70,"C","D"))))</f>
        <v/>
      </c>
      <c r="T33" s="2">
        <f>IF(R33="Y","미승인 권고",IF(Q33="","평가 미완료",IF(Q33&gt;=80,"승인 권고",IF(Q33&gt;=70,"조건부 승인 권고","미승인 권고"))))</f>
        <v/>
      </c>
      <c r="U33" s="2" t="inlineStr"/>
      <c r="V33" s="2" t="inlineStr"/>
      <c r="W33" s="2" t="inlineStr"/>
      <c r="X33" s="2" t="inlineStr"/>
      <c r="Y33" s="2" t="inlineStr"/>
    </row>
  </sheetData>
  <autoFilter ref="A3:Y33"/>
  <mergeCells count="2">
    <mergeCell ref="A2:Y2"/>
    <mergeCell ref="A1:Y1"/>
  </mergeCells>
  <conditionalFormatting sqref="Q4:Q33">
    <cfRule type="colorScale" priority="1">
      <colorScale>
        <cfvo type="num" val="0"/>
        <cfvo type="num" val="80"/>
        <cfvo type="num" val="100"/>
        <color rgb="00FECACA"/>
        <color rgb="00FEF3C7"/>
        <color rgb="00BBF7D0"/>
      </colorScale>
    </cfRule>
  </conditionalFormatting>
  <dataValidations count="5">
    <dataValidation sqref="F4:J33" showDropDown="0" showInputMessage="0" showErrorMessage="0" allowBlank="1" type="whole" operator="between">
      <formula1>1</formula1>
      <formula2>5</formula2>
    </dataValidation>
    <dataValidation sqref="K4:O33" showDropDown="0" showInputMessage="0" showErrorMessage="0" allowBlank="1" type="decimal" operator="between">
      <formula1>0</formula1>
      <formula2>100</formula2>
    </dataValidation>
    <dataValidation sqref="E4:E33" showDropDown="0" showInputMessage="0" showErrorMessage="0" allowBlank="1" type="list">
      <formula1>"신규,정기,특별"</formula1>
    </dataValidation>
    <dataValidation sqref="R4:R33" showDropDown="0" showInputMessage="0" showErrorMessage="0" allowBlank="1" type="list">
      <formula1>"Y,N"</formula1>
    </dataValidation>
    <dataValidation sqref="U4:U33" showDropDown="0" showInputMessage="0" showErrorMessage="0" allowBlank="1" type="list">
      <formula1>"승인,조건부 승인,미승인,보류"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3" customWidth="1" min="4" max="4"/>
    <col width="10" customWidth="1" min="5" max="5"/>
    <col width="10" customWidth="1" min="6" max="6"/>
    <col width="10" customWidth="1" min="7" max="7"/>
    <col width="10" customWidth="1" min="8" max="8"/>
    <col width="12" customWidth="1" min="9" max="9"/>
    <col width="10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조건부 승인·개선조치 추적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6" t="n"/>
    </row>
    <row r="3">
      <c r="A3" s="3" t="inlineStr">
        <is>
          <t>조치ID</t>
        </is>
      </c>
      <c r="B3" s="3" t="inlineStr">
        <is>
          <t>평가ID</t>
        </is>
      </c>
      <c r="C3" s="3" t="inlineStr">
        <is>
          <t>공급업체ID</t>
        </is>
      </c>
      <c r="D3" s="3" t="inlineStr">
        <is>
          <t>승인조건/미흡사항</t>
        </is>
      </c>
      <c r="E3" s="3" t="inlineStr">
        <is>
          <t>개선조치</t>
        </is>
      </c>
      <c r="F3" s="3" t="inlineStr">
        <is>
          <t>담당자</t>
        </is>
      </c>
      <c r="G3" s="3" t="inlineStr">
        <is>
          <t>완료기한</t>
        </is>
      </c>
      <c r="H3" s="3" t="inlineStr">
        <is>
          <t>필요증거</t>
        </is>
      </c>
      <c r="I3" s="3" t="inlineStr">
        <is>
          <t>상태</t>
        </is>
      </c>
      <c r="J3" s="3" t="inlineStr">
        <is>
          <t>완료일</t>
        </is>
      </c>
      <c r="K3" s="3" t="inlineStr">
        <is>
          <t>완료증거</t>
        </is>
      </c>
      <c r="L3" s="3" t="inlineStr">
        <is>
          <t>유효성확인</t>
        </is>
      </c>
      <c r="M3" s="3" t="inlineStr">
        <is>
          <t>종결승인</t>
        </is>
      </c>
    </row>
    <row r="4">
      <c r="A4" s="4" t="inlineStr">
        <is>
          <t>SA-001</t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>
        <is>
          <t>진행/완료/지연</t>
        </is>
      </c>
      <c r="J4" s="4" t="inlineStr"/>
      <c r="K4" s="4" t="inlineStr"/>
      <c r="L4" s="4" t="inlineStr"/>
      <c r="M4" s="4" t="inlineStr"/>
    </row>
    <row r="5">
      <c r="A5" s="2" t="inlineStr">
        <is>
          <t>SA-002</t>
        </is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>
        <is>
          <t>진행/완료/지연</t>
        </is>
      </c>
      <c r="J5" s="2" t="inlineStr"/>
      <c r="K5" s="2" t="inlineStr"/>
      <c r="L5" s="2" t="inlineStr"/>
      <c r="M5" s="2" t="inlineStr"/>
    </row>
    <row r="6">
      <c r="A6" s="4" t="inlineStr">
        <is>
          <t>SA-003</t>
        </is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>
        <is>
          <t>진행/완료/지연</t>
        </is>
      </c>
      <c r="J6" s="4" t="inlineStr"/>
      <c r="K6" s="4" t="inlineStr"/>
      <c r="L6" s="4" t="inlineStr"/>
      <c r="M6" s="4" t="inlineStr"/>
    </row>
    <row r="7">
      <c r="A7" s="2" t="inlineStr">
        <is>
          <t>SA-004</t>
        </is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>
        <is>
          <t>진행/완료/지연</t>
        </is>
      </c>
      <c r="J7" s="2" t="inlineStr"/>
      <c r="K7" s="2" t="inlineStr"/>
      <c r="L7" s="2" t="inlineStr"/>
      <c r="M7" s="2" t="inlineStr"/>
    </row>
    <row r="8">
      <c r="A8" s="4" t="inlineStr">
        <is>
          <t>SA-005</t>
        </is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>
        <is>
          <t>진행/완료/지연</t>
        </is>
      </c>
      <c r="J8" s="4" t="inlineStr"/>
      <c r="K8" s="4" t="inlineStr"/>
      <c r="L8" s="4" t="inlineStr"/>
      <c r="M8" s="4" t="inlineStr"/>
    </row>
    <row r="9">
      <c r="A9" s="2" t="inlineStr">
        <is>
          <t>SA-006</t>
        </is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>
        <is>
          <t>진행/완료/지연</t>
        </is>
      </c>
      <c r="J9" s="2" t="inlineStr"/>
      <c r="K9" s="2" t="inlineStr"/>
      <c r="L9" s="2" t="inlineStr"/>
      <c r="M9" s="2" t="inlineStr"/>
    </row>
    <row r="10">
      <c r="A10" s="4" t="inlineStr">
        <is>
          <t>SA-007</t>
        </is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>
        <is>
          <t>진행/완료/지연</t>
        </is>
      </c>
      <c r="J10" s="4" t="inlineStr"/>
      <c r="K10" s="4" t="inlineStr"/>
      <c r="L10" s="4" t="inlineStr"/>
      <c r="M10" s="4" t="inlineStr"/>
    </row>
    <row r="11">
      <c r="A11" s="2" t="inlineStr">
        <is>
          <t>SA-008</t>
        </is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>
        <is>
          <t>진행/완료/지연</t>
        </is>
      </c>
      <c r="J11" s="2" t="inlineStr"/>
      <c r="K11" s="2" t="inlineStr"/>
      <c r="L11" s="2" t="inlineStr"/>
      <c r="M11" s="2" t="inlineStr"/>
    </row>
    <row r="12">
      <c r="A12" s="4" t="inlineStr">
        <is>
          <t>SA-009</t>
        </is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>
        <is>
          <t>진행/완료/지연</t>
        </is>
      </c>
      <c r="J12" s="4" t="inlineStr"/>
      <c r="K12" s="4" t="inlineStr"/>
      <c r="L12" s="4" t="inlineStr"/>
      <c r="M12" s="4" t="inlineStr"/>
    </row>
    <row r="13">
      <c r="A13" s="2" t="inlineStr">
        <is>
          <t>SA-010</t>
        </is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>
        <is>
          <t>진행/완료/지연</t>
        </is>
      </c>
      <c r="J13" s="2" t="inlineStr"/>
      <c r="K13" s="2" t="inlineStr"/>
      <c r="L13" s="2" t="inlineStr"/>
      <c r="M13" s="2" t="inlineStr"/>
    </row>
    <row r="14">
      <c r="A14" s="4" t="inlineStr">
        <is>
          <t>SA-011</t>
        </is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>
        <is>
          <t>진행/완료/지연</t>
        </is>
      </c>
      <c r="J14" s="4" t="inlineStr"/>
      <c r="K14" s="4" t="inlineStr"/>
      <c r="L14" s="4" t="inlineStr"/>
      <c r="M14" s="4" t="inlineStr"/>
    </row>
    <row r="15">
      <c r="A15" s="2" t="inlineStr">
        <is>
          <t>SA-012</t>
        </is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>
        <is>
          <t>진행/완료/지연</t>
        </is>
      </c>
      <c r="J15" s="2" t="inlineStr"/>
      <c r="K15" s="2" t="inlineStr"/>
      <c r="L15" s="2" t="inlineStr"/>
      <c r="M15" s="2" t="inlineStr"/>
    </row>
    <row r="16">
      <c r="A16" s="4" t="inlineStr">
        <is>
          <t>SA-013</t>
        </is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>
        <is>
          <t>진행/완료/지연</t>
        </is>
      </c>
      <c r="J16" s="4" t="inlineStr"/>
      <c r="K16" s="4" t="inlineStr"/>
      <c r="L16" s="4" t="inlineStr"/>
      <c r="M16" s="4" t="inlineStr"/>
    </row>
    <row r="17">
      <c r="A17" s="2" t="inlineStr">
        <is>
          <t>SA-014</t>
        </is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>
        <is>
          <t>진행/완료/지연</t>
        </is>
      </c>
      <c r="J17" s="2" t="inlineStr"/>
      <c r="K17" s="2" t="inlineStr"/>
      <c r="L17" s="2" t="inlineStr"/>
      <c r="M17" s="2" t="inlineStr"/>
    </row>
    <row r="18">
      <c r="A18" s="4" t="inlineStr">
        <is>
          <t>SA-015</t>
        </is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>
        <is>
          <t>진행/완료/지연</t>
        </is>
      </c>
      <c r="J18" s="4" t="inlineStr"/>
      <c r="K18" s="4" t="inlineStr"/>
      <c r="L18" s="4" t="inlineStr"/>
      <c r="M18" s="4" t="inlineStr"/>
    </row>
    <row r="19">
      <c r="A19" s="2" t="inlineStr">
        <is>
          <t>SA-016</t>
        </is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>
        <is>
          <t>진행/완료/지연</t>
        </is>
      </c>
      <c r="J19" s="2" t="inlineStr"/>
      <c r="K19" s="2" t="inlineStr"/>
      <c r="L19" s="2" t="inlineStr"/>
      <c r="M19" s="2" t="inlineStr"/>
    </row>
    <row r="20">
      <c r="A20" s="4" t="inlineStr">
        <is>
          <t>SA-017</t>
        </is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>
        <is>
          <t>진행/완료/지연</t>
        </is>
      </c>
      <c r="J20" s="4" t="inlineStr"/>
      <c r="K20" s="4" t="inlineStr"/>
      <c r="L20" s="4" t="inlineStr"/>
      <c r="M20" s="4" t="inlineStr"/>
    </row>
    <row r="21">
      <c r="A21" s="2" t="inlineStr">
        <is>
          <t>SA-018</t>
        </is>
      </c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>
        <is>
          <t>진행/완료/지연</t>
        </is>
      </c>
      <c r="J21" s="2" t="inlineStr"/>
      <c r="K21" s="2" t="inlineStr"/>
      <c r="L21" s="2" t="inlineStr"/>
      <c r="M21" s="2" t="inlineStr"/>
    </row>
    <row r="22">
      <c r="A22" s="4" t="inlineStr">
        <is>
          <t>SA-019</t>
        </is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>
        <is>
          <t>진행/완료/지연</t>
        </is>
      </c>
      <c r="J22" s="4" t="inlineStr"/>
      <c r="K22" s="4" t="inlineStr"/>
      <c r="L22" s="4" t="inlineStr"/>
      <c r="M22" s="4" t="inlineStr"/>
    </row>
    <row r="23">
      <c r="A23" s="2" t="inlineStr">
        <is>
          <t>SA-020</t>
        </is>
      </c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>
        <is>
          <t>진행/완료/지연</t>
        </is>
      </c>
      <c r="J23" s="2" t="inlineStr"/>
      <c r="K23" s="2" t="inlineStr"/>
      <c r="L23" s="2" t="inlineStr"/>
      <c r="M23" s="2" t="inlineStr"/>
    </row>
  </sheetData>
  <autoFilter ref="A3:M23"/>
  <mergeCells count="2">
    <mergeCell ref="A2:M2"/>
    <mergeCell ref="A1:M1"/>
  </mergeCells>
  <dataValidations count="1">
    <dataValidation sqref="I4:I23" showDropDown="0" showInputMessage="0" showErrorMessage="0" allowBlank="1" type="list">
      <formula1>"진행,완료,지연"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2026-08-17T11:53:15Z</dcterms:created>
  <dcterms:modified xmlns:dcterms="http://purl.org/dc/terms/" xmlns:xsi="http://www.w3.org/2001/XMLSchema-instance" xsi:type="dcterms:W3CDTF">2026-08-17T11:53:15Z</dcterms:modified>
</cp:coreProperties>
</file>